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פז\כספים\קשרי משקיעים\PAZ.CO.IL SITE\2020\תמצית נתונים\"/>
    </mc:Choice>
  </mc:AlternateContent>
  <xr:revisionPtr revIDLastSave="0" documentId="13_ncr:1_{255C9303-4DA7-4D93-979A-64356EAD6AB1}" xr6:coauthVersionLast="36" xr6:coauthVersionMax="36" xr10:uidLastSave="{00000000-0000-0000-0000-000000000000}"/>
  <bookViews>
    <workbookView xWindow="240" yWindow="345" windowWidth="23640" windowHeight="9735" tabRatio="826" firstSheet="1" activeTab="1" xr2:uid="{00000000-000D-0000-FFFF-FFFF00000000}"/>
  </bookViews>
  <sheets>
    <sheet name="תמצית נתוני רווחיות (WEB)" sheetId="7" state="hidden" r:id="rId1"/>
    <sheet name="תמצית נתוני רווחיות - מאוחד" sheetId="1" r:id="rId2"/>
    <sheet name="תמצית רווח תפעולי לפי מגזר" sheetId="8" r:id="rId3"/>
    <sheet name="תמצית נתוני מאזן" sheetId="2" r:id="rId4"/>
    <sheet name="Condensed Statement of Income" sheetId="4" state="hidden" r:id="rId5"/>
    <sheet name="Condensed Balance Sheet" sheetId="5" state="hidden" r:id="rId6"/>
  </sheets>
  <definedNames>
    <definedName name="_xlnm.Print_Area" localSheetId="5">'Condensed Balance Sheet'!$B$2:$U$9</definedName>
    <definedName name="_xlnm.Print_Area" localSheetId="4">'Condensed Statement of Income'!$B$2:$Y$29</definedName>
    <definedName name="_xlnm.Print_Area" localSheetId="3">'תמצית נתוני מאזן'!$B$2:$AE$9</definedName>
    <definedName name="_xlnm.Print_Area" localSheetId="1">'תמצית נתוני רווחיות - מאוחד'!$B$2:$R$7</definedName>
    <definedName name="_xlnm.Print_Area" localSheetId="0">'תמצית נתוני רווחיות (WEB)'!$B$2:$W$33</definedName>
    <definedName name="_xlnm.Print_Area" localSheetId="2">'תמצית רווח תפעולי לפי מגזר'!$B$2:$N$10</definedName>
    <definedName name="_xlnm.Print_Titles" localSheetId="5">'Condensed Balance Sheet'!$B:$B</definedName>
    <definedName name="_xlnm.Print_Titles" localSheetId="4">'Condensed Statement of Income'!$B:$B</definedName>
    <definedName name="_xlnm.Print_Titles" localSheetId="1">'תמצית נתוני רווחיות - מאוחד'!$B:$B</definedName>
    <definedName name="_xlnm.Print_Titles" localSheetId="0">'תמצית נתוני רווחיות (WEB)'!$B:$B</definedName>
    <definedName name="_xlnm.Print_Titles" localSheetId="2">'תמצית רווח תפעולי לפי מגזר'!$B:$B</definedName>
  </definedNames>
  <calcPr calcId="191029"/>
</workbook>
</file>

<file path=xl/calcChain.xml><?xml version="1.0" encoding="utf-8"?>
<calcChain xmlns="http://schemas.openxmlformats.org/spreadsheetml/2006/main">
  <c r="H9" i="8" l="1"/>
  <c r="C9" i="8"/>
  <c r="D9" i="8"/>
  <c r="D9" i="2" l="1"/>
  <c r="F9" i="8" l="1"/>
  <c r="E9" i="2"/>
  <c r="F9" i="2" l="1"/>
  <c r="G9" i="8"/>
  <c r="L5" i="8" l="1"/>
  <c r="N4" i="8"/>
  <c r="W32" i="7" l="1"/>
  <c r="V32" i="7"/>
  <c r="U32" i="7"/>
  <c r="T32" i="7"/>
  <c r="W23" i="7"/>
  <c r="V23" i="7"/>
  <c r="U23" i="7"/>
  <c r="T23" i="7"/>
</calcChain>
</file>

<file path=xl/sharedStrings.xml><?xml version="1.0" encoding="utf-8"?>
<sst xmlns="http://schemas.openxmlformats.org/spreadsheetml/2006/main" count="350" uniqueCount="130">
  <si>
    <t>מכירות נטו</t>
  </si>
  <si>
    <t>רבעון ראשון</t>
  </si>
  <si>
    <t xml:space="preserve">סה"כ לשנת </t>
  </si>
  <si>
    <t>רבעון רביעי</t>
  </si>
  <si>
    <t>רבעון שלישי</t>
  </si>
  <si>
    <t>רבעון שני</t>
  </si>
  <si>
    <t>סה"כ לשנת</t>
  </si>
  <si>
    <t>רווח גולמי</t>
  </si>
  <si>
    <t>רווח תפעולי</t>
  </si>
  <si>
    <t>רווח נקי</t>
  </si>
  <si>
    <t>פז- קו"מ</t>
  </si>
  <si>
    <t>פז- תעשיות</t>
  </si>
  <si>
    <t>פז- זיקוק</t>
  </si>
  <si>
    <t>לא מוקצה</t>
  </si>
  <si>
    <t>סה"כ רווח תפעולי</t>
  </si>
  <si>
    <t>סה"כ EBITDA</t>
  </si>
  <si>
    <t>מאוחד מתואם (מקור: מדוח דירקטוריון)</t>
  </si>
  <si>
    <t>פירוט מגזרי מדווח (מקור: דוח דירקטוריון)</t>
  </si>
  <si>
    <t>פירוט מגזרי מתואם (מקור: דוח דירקטוריון)</t>
  </si>
  <si>
    <t>מאוחד מדווח (מקור: דוח כספי)</t>
  </si>
  <si>
    <t>תמצית נתוני מאזן</t>
  </si>
  <si>
    <t>נכסים שוטפים</t>
  </si>
  <si>
    <t>נכסים לזמן ארוך</t>
  </si>
  <si>
    <t>התחייבויות שוטפות</t>
  </si>
  <si>
    <t>התחייבויות לזמן ארוך</t>
  </si>
  <si>
    <t>הון עצמי</t>
  </si>
  <si>
    <t>סה"כ מאזן</t>
  </si>
  <si>
    <t xml:space="preserve">במיליוני ₪ </t>
  </si>
  <si>
    <t>NIS in millions</t>
  </si>
  <si>
    <t>Net Sales</t>
  </si>
  <si>
    <t>Gross profit</t>
  </si>
  <si>
    <t>Operating income</t>
  </si>
  <si>
    <t>Net Income</t>
  </si>
  <si>
    <t>Paz-Retail &amp; Wholesale</t>
  </si>
  <si>
    <t>Paz-Industries</t>
  </si>
  <si>
    <t>Paz-Refining</t>
  </si>
  <si>
    <t>Unallocated expenses (income)</t>
  </si>
  <si>
    <t>Total Operating income</t>
  </si>
  <si>
    <t>Total EBITDA</t>
  </si>
  <si>
    <t>Condensed Consolidated Reported Statement of Income (Source: Financial Statements)</t>
  </si>
  <si>
    <t>Total Current Assets</t>
  </si>
  <si>
    <t>Current Liabilities</t>
  </si>
  <si>
    <t>Non-current Liabilities</t>
  </si>
  <si>
    <t>Total Equity</t>
  </si>
  <si>
    <t>Total Balance Sheet</t>
  </si>
  <si>
    <t>Total Non-current Assets</t>
  </si>
  <si>
    <t>Condensed Balance Sheet</t>
  </si>
  <si>
    <t>Condensed Consolidated Adjusted Statement of Income (Source: Report of the Board of Directors)</t>
  </si>
  <si>
    <t>Condensed Reported Statement of Income by Segment (Source: Report of the Board of Directors)</t>
  </si>
  <si>
    <t>Condensed Adjusted Statement of Income by Segment (Source: Report of the Board of Directors)</t>
  </si>
  <si>
    <t>Q1-2013</t>
  </si>
  <si>
    <t>Q2-2013</t>
  </si>
  <si>
    <t>Q3-2013</t>
  </si>
  <si>
    <t>Q4-2013</t>
  </si>
  <si>
    <t>FY-2016</t>
  </si>
  <si>
    <t>Q3-2017</t>
  </si>
  <si>
    <t>Q2-2017</t>
  </si>
  <si>
    <t>Q1-2017</t>
  </si>
  <si>
    <t>Q4-2016</t>
  </si>
  <si>
    <t>Q3-2016</t>
  </si>
  <si>
    <t>Q2-2016</t>
  </si>
  <si>
    <t>Q1-2016</t>
  </si>
  <si>
    <t>FY-2015</t>
  </si>
  <si>
    <t>Q4-2015</t>
  </si>
  <si>
    <t>Q3-2015</t>
  </si>
  <si>
    <t>Q2-2015</t>
  </si>
  <si>
    <t>Q1-2015</t>
  </si>
  <si>
    <t>FY-2014</t>
  </si>
  <si>
    <t>Q4-2014</t>
  </si>
  <si>
    <t>Q3-2014</t>
  </si>
  <si>
    <t>Q2-2014</t>
  </si>
  <si>
    <t>Q1-2014</t>
  </si>
  <si>
    <t>FY-2013</t>
  </si>
  <si>
    <t>30.09.2017</t>
  </si>
  <si>
    <t>30.06.2017</t>
  </si>
  <si>
    <t>31.03.2017</t>
  </si>
  <si>
    <t>31.12.2016</t>
  </si>
  <si>
    <t>30.09.2016</t>
  </si>
  <si>
    <t>30.06.2016</t>
  </si>
  <si>
    <t>31.03.2016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</si>
  <si>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</si>
  <si>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</si>
  <si>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</si>
  <si>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</si>
  <si>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</si>
  <si>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</si>
  <si>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</si>
  <si>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</si>
  <si>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</si>
  <si>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</si>
  <si>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</si>
  <si>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</si>
  <si>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31.12.2017</t>
  </si>
  <si>
    <t>FY-2017</t>
  </si>
  <si>
    <t>Q1-2018</t>
  </si>
  <si>
    <t>31.03.2018</t>
  </si>
  <si>
    <t>30.06.2018</t>
  </si>
  <si>
    <t>Q2-2018</t>
  </si>
  <si>
    <t>Q3-2018</t>
  </si>
  <si>
    <t>30.09.2018</t>
  </si>
  <si>
    <t>31.12.2018</t>
  </si>
  <si>
    <t>Q4-2018</t>
  </si>
  <si>
    <t>FY-2018</t>
  </si>
  <si>
    <t>Q1-2019</t>
  </si>
  <si>
    <t>31.03.2019</t>
  </si>
  <si>
    <t>לא מוקצה/הוצ' מטה</t>
  </si>
  <si>
    <t>Q2-2019</t>
  </si>
  <si>
    <t>30.06.2019</t>
  </si>
  <si>
    <t>פז- נדל"ן</t>
  </si>
  <si>
    <t>פז- קו"מ (ללא נדל"ן)</t>
  </si>
  <si>
    <r>
      <t xml:space="preserve">מאוחד </t>
    </r>
    <r>
      <rPr>
        <b/>
        <u/>
        <sz val="12"/>
        <color theme="1"/>
        <rFont val="Arial"/>
        <family val="2"/>
        <scheme val="minor"/>
      </rPr>
      <t>מתואם</t>
    </r>
    <r>
      <rPr>
        <b/>
        <sz val="12"/>
        <color theme="1"/>
        <rFont val="Arial"/>
        <family val="2"/>
        <scheme val="minor"/>
      </rPr>
      <t xml:space="preserve"> (מקור: דוח דירקטוריון)</t>
    </r>
  </si>
  <si>
    <t>Q3-2019</t>
  </si>
  <si>
    <t>30.09.2019</t>
  </si>
  <si>
    <t>Q4-2019</t>
  </si>
  <si>
    <t>FY-2019</t>
  </si>
  <si>
    <t>31.12.2019</t>
  </si>
  <si>
    <t>Q1-2020</t>
  </si>
  <si>
    <t>31.03.2020</t>
  </si>
  <si>
    <t>30.06.2020</t>
  </si>
  <si>
    <t>Q2-2020</t>
  </si>
  <si>
    <t>Q3-2020</t>
  </si>
  <si>
    <t>30.09.2020</t>
  </si>
  <si>
    <t>סה"כ EBITDA - מתואם</t>
  </si>
  <si>
    <t>רווח גולמי מתואם</t>
  </si>
  <si>
    <t>רווח תפעולי מתואם</t>
  </si>
  <si>
    <t>רווח נקי מתואם</t>
  </si>
  <si>
    <t>סה"כ רווח תפעולי - מתואם</t>
  </si>
  <si>
    <t>Q4-2020</t>
  </si>
  <si>
    <t>FY-2020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</si>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</sst>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name val="Arial"/>
      <family val="2"/>
      <charset val="177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charset val="177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Fill="1" applyBorder="1"/>
    <xf numFmtId="164" fontId="3" fillId="0" borderId="3" xfId="1" applyNumberFormat="1" applyFont="1" applyFill="1" applyBorder="1"/>
    <xf numFmtId="164" fontId="3" fillId="0" borderId="2" xfId="1" applyNumberFormat="1" applyFont="1" applyFill="1" applyBorder="1"/>
    <xf numFmtId="164" fontId="3" fillId="0" borderId="5" xfId="1" applyNumberFormat="1" applyFont="1" applyFill="1" applyBorder="1"/>
    <xf numFmtId="164" fontId="3" fillId="0" borderId="8" xfId="1" applyNumberFormat="1" applyFont="1" applyFill="1" applyBorder="1"/>
    <xf numFmtId="164" fontId="3" fillId="0" borderId="7" xfId="1" applyNumberFormat="1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7" xfId="0" applyFont="1" applyFill="1" applyBorder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0" fontId="3" fillId="0" borderId="8" xfId="0" applyFont="1" applyFill="1" applyBorder="1"/>
    <xf numFmtId="0" fontId="3" fillId="0" borderId="7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3" borderId="3" xfId="0" applyFill="1" applyBorder="1"/>
    <xf numFmtId="0" fontId="0" fillId="3" borderId="8" xfId="0" applyFill="1" applyBorder="1"/>
    <xf numFmtId="0" fontId="0" fillId="4" borderId="10" xfId="0" applyFill="1" applyBorder="1"/>
    <xf numFmtId="164" fontId="0" fillId="0" borderId="0" xfId="1" applyNumberFormat="1" applyFont="1" applyBorder="1"/>
    <xf numFmtId="0" fontId="5" fillId="4" borderId="11" xfId="0" applyFont="1" applyFill="1" applyBorder="1"/>
    <xf numFmtId="0" fontId="4" fillId="5" borderId="0" xfId="0" applyFont="1" applyFill="1"/>
    <xf numFmtId="0" fontId="3" fillId="5" borderId="0" xfId="0" applyFont="1" applyFill="1"/>
    <xf numFmtId="0" fontId="0" fillId="3" borderId="9" xfId="0" applyFill="1" applyBorder="1"/>
    <xf numFmtId="0" fontId="0" fillId="3" borderId="11" xfId="0" applyFill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164" fontId="5" fillId="0" borderId="16" xfId="1" applyNumberFormat="1" applyFont="1" applyBorder="1"/>
    <xf numFmtId="164" fontId="3" fillId="0" borderId="2" xfId="1" applyNumberFormat="1" applyFont="1" applyFill="1" applyBorder="1" applyAlignment="1">
      <alignment readingOrder="2"/>
    </xf>
    <xf numFmtId="164" fontId="3" fillId="0" borderId="0" xfId="1" applyNumberFormat="1" applyFont="1" applyFill="1" applyBorder="1" applyAlignment="1">
      <alignment readingOrder="2"/>
    </xf>
    <xf numFmtId="164" fontId="3" fillId="0" borderId="7" xfId="1" applyNumberFormat="1" applyFont="1" applyFill="1" applyBorder="1" applyAlignment="1">
      <alignment readingOrder="2"/>
    </xf>
    <xf numFmtId="164" fontId="2" fillId="0" borderId="0" xfId="1" applyNumberFormat="1" applyFont="1" applyFill="1" applyBorder="1" applyAlignment="1">
      <alignment readingOrder="2"/>
    </xf>
    <xf numFmtId="0" fontId="3" fillId="0" borderId="7" xfId="0" applyFont="1" applyFill="1" applyBorder="1" applyAlignment="1">
      <alignment readingOrder="2"/>
    </xf>
    <xf numFmtId="0" fontId="3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4" fillId="5" borderId="1" xfId="0" applyFont="1" applyFill="1" applyBorder="1"/>
    <xf numFmtId="0" fontId="0" fillId="4" borderId="12" xfId="0" applyFill="1" applyBorder="1"/>
    <xf numFmtId="0" fontId="5" fillId="4" borderId="14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64" fontId="3" fillId="0" borderId="4" xfId="1" applyNumberFormat="1" applyFont="1" applyFill="1" applyBorder="1" applyAlignment="1">
      <alignment horizontal="left" readingOrder="1"/>
    </xf>
    <xf numFmtId="164" fontId="3" fillId="0" borderId="6" xfId="1" applyNumberFormat="1" applyFont="1" applyFill="1" applyBorder="1" applyAlignment="1">
      <alignment horizontal="left" readingOrder="1"/>
    </xf>
    <xf numFmtId="164" fontId="4" fillId="7" borderId="10" xfId="1" applyNumberFormat="1" applyFont="1" applyFill="1" applyBorder="1" applyAlignment="1">
      <alignment readingOrder="2"/>
    </xf>
    <xf numFmtId="164" fontId="4" fillId="7" borderId="11" xfId="1" applyNumberFormat="1" applyFont="1" applyFill="1" applyBorder="1" applyAlignment="1">
      <alignment readingOrder="2"/>
    </xf>
    <xf numFmtId="164" fontId="3" fillId="0" borderId="1" xfId="1" applyNumberFormat="1" applyFont="1" applyFill="1" applyBorder="1" applyAlignment="1">
      <alignment readingOrder="2"/>
    </xf>
    <xf numFmtId="164" fontId="3" fillId="0" borderId="4" xfId="1" applyNumberFormat="1" applyFont="1" applyFill="1" applyBorder="1" applyAlignment="1">
      <alignment readingOrder="2"/>
    </xf>
    <xf numFmtId="164" fontId="2" fillId="0" borderId="4" xfId="1" applyNumberFormat="1" applyFont="1" applyFill="1" applyBorder="1" applyAlignment="1">
      <alignment readingOrder="2"/>
    </xf>
    <xf numFmtId="0" fontId="3" fillId="0" borderId="6" xfId="0" applyFont="1" applyFill="1" applyBorder="1" applyAlignment="1">
      <alignment readingOrder="2"/>
    </xf>
    <xf numFmtId="164" fontId="4" fillId="7" borderId="9" xfId="1" applyNumberFormat="1" applyFont="1" applyFill="1" applyBorder="1" applyAlignment="1">
      <alignment readingOrder="2"/>
    </xf>
    <xf numFmtId="0" fontId="4" fillId="8" borderId="9" xfId="0" applyFont="1" applyFill="1" applyBorder="1"/>
    <xf numFmtId="0" fontId="4" fillId="8" borderId="11" xfId="0" applyFont="1" applyFill="1" applyBorder="1"/>
    <xf numFmtId="0" fontId="3" fillId="8" borderId="8" xfId="0" applyFont="1" applyFill="1" applyBorder="1"/>
    <xf numFmtId="0" fontId="3" fillId="8" borderId="7" xfId="0" applyFont="1" applyFill="1" applyBorder="1"/>
    <xf numFmtId="0" fontId="4" fillId="8" borderId="10" xfId="0" applyFont="1" applyFill="1" applyBorder="1"/>
    <xf numFmtId="164" fontId="3" fillId="8" borderId="5" xfId="1" applyNumberFormat="1" applyFont="1" applyFill="1" applyBorder="1"/>
    <xf numFmtId="164" fontId="2" fillId="8" borderId="4" xfId="1" applyNumberFormat="1" applyFont="1" applyFill="1" applyBorder="1" applyAlignment="1">
      <alignment horizontal="center" vertical="center"/>
    </xf>
    <xf numFmtId="164" fontId="3" fillId="8" borderId="0" xfId="1" applyNumberFormat="1" applyFont="1" applyFill="1" applyBorder="1"/>
    <xf numFmtId="164" fontId="4" fillId="8" borderId="4" xfId="1" applyNumberFormat="1" applyFont="1" applyFill="1" applyBorder="1"/>
    <xf numFmtId="164" fontId="3" fillId="8" borderId="3" xfId="1" applyNumberFormat="1" applyFont="1" applyFill="1" applyBorder="1"/>
    <xf numFmtId="164" fontId="2" fillId="8" borderId="1" xfId="1" applyNumberFormat="1" applyFont="1" applyFill="1" applyBorder="1" applyAlignment="1">
      <alignment horizontal="center" vertical="center"/>
    </xf>
    <xf numFmtId="164" fontId="3" fillId="8" borderId="2" xfId="1" applyNumberFormat="1" applyFont="1" applyFill="1" applyBorder="1"/>
    <xf numFmtId="164" fontId="3" fillId="8" borderId="8" xfId="1" applyNumberFormat="1" applyFont="1" applyFill="1" applyBorder="1"/>
    <xf numFmtId="164" fontId="2" fillId="8" borderId="6" xfId="1" applyNumberFormat="1" applyFont="1" applyFill="1" applyBorder="1" applyAlignment="1">
      <alignment horizontal="center" vertical="center"/>
    </xf>
    <xf numFmtId="164" fontId="3" fillId="8" borderId="7" xfId="1" applyNumberFormat="1" applyFont="1" applyFill="1" applyBorder="1"/>
    <xf numFmtId="164" fontId="2" fillId="8" borderId="1" xfId="1" applyNumberFormat="1" applyFont="1" applyFill="1" applyBorder="1"/>
    <xf numFmtId="164" fontId="4" fillId="8" borderId="1" xfId="1" applyNumberFormat="1" applyFont="1" applyFill="1" applyBorder="1"/>
    <xf numFmtId="164" fontId="2" fillId="8" borderId="4" xfId="1" applyNumberFormat="1" applyFont="1" applyFill="1" applyBorder="1"/>
    <xf numFmtId="164" fontId="2" fillId="8" borderId="6" xfId="1" applyNumberFormat="1" applyFont="1" applyFill="1" applyBorder="1"/>
    <xf numFmtId="164" fontId="4" fillId="8" borderId="6" xfId="1" applyNumberFormat="1" applyFont="1" applyFill="1" applyBorder="1"/>
    <xf numFmtId="0" fontId="4" fillId="9" borderId="9" xfId="0" applyFont="1" applyFill="1" applyBorder="1"/>
    <xf numFmtId="0" fontId="3" fillId="9" borderId="3" xfId="0" applyFont="1" applyFill="1" applyBorder="1"/>
    <xf numFmtId="0" fontId="2" fillId="9" borderId="1" xfId="0" applyFont="1" applyFill="1" applyBorder="1"/>
    <xf numFmtId="0" fontId="3" fillId="9" borderId="2" xfId="0" applyFont="1" applyFill="1" applyBorder="1"/>
    <xf numFmtId="0" fontId="4" fillId="9" borderId="11" xfId="0" applyFont="1" applyFill="1" applyBorder="1"/>
    <xf numFmtId="0" fontId="3" fillId="9" borderId="8" xfId="0" applyFont="1" applyFill="1" applyBorder="1"/>
    <xf numFmtId="0" fontId="2" fillId="9" borderId="6" xfId="0" applyFont="1" applyFill="1" applyBorder="1"/>
    <xf numFmtId="0" fontId="3" fillId="9" borderId="7" xfId="0" applyFont="1" applyFill="1" applyBorder="1"/>
    <xf numFmtId="0" fontId="2" fillId="9" borderId="9" xfId="0" applyFont="1" applyFill="1" applyBorder="1"/>
    <xf numFmtId="0" fontId="2" fillId="9" borderId="11" xfId="0" applyFont="1" applyFill="1" applyBorder="1"/>
    <xf numFmtId="164" fontId="4" fillId="8" borderId="10" xfId="1" applyNumberFormat="1" applyFont="1" applyFill="1" applyBorder="1"/>
    <xf numFmtId="164" fontId="4" fillId="8" borderId="11" xfId="1" applyNumberFormat="1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164" fontId="2" fillId="8" borderId="9" xfId="1" applyNumberFormat="1" applyFont="1" applyFill="1" applyBorder="1" applyAlignment="1">
      <alignment horizontal="center" vertical="center"/>
    </xf>
    <xf numFmtId="164" fontId="2" fillId="8" borderId="10" xfId="1" applyNumberFormat="1" applyFont="1" applyFill="1" applyBorder="1" applyAlignment="1">
      <alignment horizontal="center" vertical="center"/>
    </xf>
    <xf numFmtId="164" fontId="2" fillId="8" borderId="11" xfId="1" applyNumberFormat="1" applyFont="1" applyFill="1" applyBorder="1" applyAlignment="1">
      <alignment horizontal="center" vertical="center"/>
    </xf>
    <xf numFmtId="164" fontId="4" fillId="8" borderId="9" xfId="1" applyNumberFormat="1" applyFont="1" applyFill="1" applyBorder="1"/>
    <xf numFmtId="0" fontId="4" fillId="5" borderId="10" xfId="0" applyFont="1" applyFill="1" applyBorder="1"/>
    <xf numFmtId="164" fontId="6" fillId="5" borderId="5" xfId="1" applyNumberFormat="1" applyFont="1" applyFill="1" applyBorder="1"/>
    <xf numFmtId="164" fontId="2" fillId="5" borderId="4" xfId="1" applyNumberFormat="1" applyFont="1" applyFill="1" applyBorder="1"/>
    <xf numFmtId="164" fontId="2" fillId="5" borderId="0" xfId="1" applyNumberFormat="1" applyFont="1" applyFill="1" applyBorder="1"/>
    <xf numFmtId="164" fontId="2" fillId="5" borderId="5" xfId="1" applyNumberFormat="1" applyFont="1" applyFill="1" applyBorder="1"/>
    <xf numFmtId="164" fontId="4" fillId="5" borderId="4" xfId="1" applyNumberFormat="1" applyFont="1" applyFill="1" applyBorder="1"/>
    <xf numFmtId="164" fontId="4" fillId="5" borderId="10" xfId="1" applyNumberFormat="1" applyFont="1" applyFill="1" applyBorder="1"/>
    <xf numFmtId="0" fontId="0" fillId="4" borderId="5" xfId="0" applyFill="1" applyBorder="1"/>
    <xf numFmtId="0" fontId="5" fillId="4" borderId="8" xfId="0" applyFont="1" applyFill="1" applyBorder="1"/>
    <xf numFmtId="0" fontId="4" fillId="5" borderId="7" xfId="0" applyFont="1" applyFill="1" applyBorder="1" applyAlignment="1"/>
    <xf numFmtId="0" fontId="4" fillId="5" borderId="18" xfId="0" applyFont="1" applyFill="1" applyBorder="1" applyAlignment="1"/>
    <xf numFmtId="0" fontId="4" fillId="2" borderId="20" xfId="0" applyFont="1" applyFill="1" applyBorder="1"/>
    <xf numFmtId="0" fontId="4" fillId="2" borderId="21" xfId="0" applyFont="1" applyFill="1" applyBorder="1"/>
    <xf numFmtId="0" fontId="3" fillId="2" borderId="23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164" fontId="5" fillId="0" borderId="22" xfId="1" applyNumberFormat="1" applyFont="1" applyBorder="1"/>
    <xf numFmtId="164" fontId="5" fillId="0" borderId="27" xfId="1" applyNumberFormat="1" applyFont="1" applyBorder="1"/>
    <xf numFmtId="0" fontId="4" fillId="2" borderId="20" xfId="0" applyFont="1" applyFill="1" applyBorder="1" applyAlignment="1">
      <alignment horizontal="left" readingOrder="1"/>
    </xf>
    <xf numFmtId="0" fontId="0" fillId="3" borderId="2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4" fillId="5" borderId="6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 readingOrder="1"/>
    </xf>
    <xf numFmtId="0" fontId="3" fillId="2" borderId="23" xfId="0" applyFont="1" applyFill="1" applyBorder="1" applyAlignment="1">
      <alignment readingOrder="2"/>
    </xf>
    <xf numFmtId="0" fontId="0" fillId="3" borderId="20" xfId="0" applyFill="1" applyBorder="1"/>
    <xf numFmtId="0" fontId="0" fillId="3" borderId="20" xfId="0" applyFill="1" applyBorder="1" applyAlignment="1">
      <alignment horizontal="right"/>
    </xf>
    <xf numFmtId="0" fontId="0" fillId="4" borderId="20" xfId="0" applyFill="1" applyBorder="1"/>
    <xf numFmtId="164" fontId="0" fillId="0" borderId="20" xfId="1" applyNumberFormat="1" applyFont="1" applyBorder="1"/>
    <xf numFmtId="0" fontId="5" fillId="4" borderId="20" xfId="0" applyFont="1" applyFill="1" applyBorder="1"/>
    <xf numFmtId="164" fontId="5" fillId="0" borderId="20" xfId="1" applyNumberFormat="1" applyFont="1" applyBorder="1"/>
    <xf numFmtId="0" fontId="4" fillId="8" borderId="0" xfId="0" applyFont="1" applyFill="1" applyBorder="1"/>
    <xf numFmtId="0" fontId="3" fillId="8" borderId="0" xfId="0" applyFont="1" applyFill="1" applyBorder="1"/>
    <xf numFmtId="164" fontId="4" fillId="8" borderId="0" xfId="1" applyNumberFormat="1" applyFont="1" applyFill="1" applyBorder="1" applyAlignment="1">
      <alignment readingOrder="2"/>
    </xf>
    <xf numFmtId="164" fontId="8" fillId="0" borderId="5" xfId="1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164" fontId="8" fillId="0" borderId="3" xfId="1" applyNumberFormat="1" applyFont="1" applyFill="1" applyBorder="1"/>
    <xf numFmtId="164" fontId="8" fillId="0" borderId="8" xfId="1" applyNumberFormat="1" applyFont="1" applyFill="1" applyBorder="1"/>
    <xf numFmtId="164" fontId="9" fillId="7" borderId="10" xfId="1" applyNumberFormat="1" applyFont="1" applyFill="1" applyBorder="1" applyAlignment="1">
      <alignment readingOrder="2"/>
    </xf>
    <xf numFmtId="0" fontId="4" fillId="0" borderId="20" xfId="0" applyFont="1" applyFill="1" applyBorder="1"/>
    <xf numFmtId="164" fontId="4" fillId="7" borderId="20" xfId="1" applyNumberFormat="1" applyFont="1" applyFill="1" applyBorder="1" applyAlignment="1">
      <alignment readingOrder="2"/>
    </xf>
    <xf numFmtId="164" fontId="9" fillId="0" borderId="19" xfId="1" applyNumberFormat="1" applyFont="1" applyFill="1" applyBorder="1"/>
    <xf numFmtId="164" fontId="11" fillId="0" borderId="1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33"/>
  <sheetViews>
    <sheetView rightToLeft="1" zoomScale="70" zoomScaleNormal="70" zoomScaleSheetLayoutView="100" workbookViewId="0">
      <selection activeCell="C37" sqref="C37"/>
    </sheetView>
  </sheetViews>
  <sheetFormatPr defaultRowHeight="15.75" outlineLevelCol="1" x14ac:dyDescent="0.25"/>
  <cols>
    <col min="1" max="1" width="3.875" style="2" customWidth="1"/>
    <col min="2" max="2" width="22.25" style="20" customWidth="1"/>
    <col min="3" max="3" width="10.875" style="2" bestFit="1" customWidth="1"/>
    <col min="4" max="4" width="11.5" style="2" bestFit="1" customWidth="1"/>
    <col min="5" max="5" width="9.875" style="2" hidden="1" customWidth="1" outlineLevel="1"/>
    <col min="6" max="6" width="10.375" style="2" hidden="1" customWidth="1" outlineLevel="1"/>
    <col min="7" max="7" width="8.375" style="2" hidden="1" customWidth="1" outlineLevel="1"/>
    <col min="8" max="8" width="10.25" style="2" hidden="1" customWidth="1" outlineLevel="1"/>
    <col min="9" max="9" width="10.875" style="2" bestFit="1" customWidth="1" collapsed="1"/>
    <col min="10" max="10" width="9.875" style="2" hidden="1" customWidth="1" outlineLevel="1"/>
    <col min="11" max="11" width="10.375" style="2" hidden="1" customWidth="1" outlineLevel="1"/>
    <col min="12" max="12" width="8.375" style="2" hidden="1" customWidth="1" outlineLevel="1"/>
    <col min="13" max="13" width="10.25" style="2" hidden="1" customWidth="1" outlineLevel="1"/>
    <col min="14" max="14" width="10.875" style="2" bestFit="1" customWidth="1" collapsed="1"/>
    <col min="15" max="15" width="9.875" style="2" hidden="1" customWidth="1" outlineLevel="1"/>
    <col min="16" max="16" width="10.375" style="2" hidden="1" customWidth="1" outlineLevel="1"/>
    <col min="17" max="17" width="8.375" style="2" hidden="1" customWidth="1" outlineLevel="1"/>
    <col min="18" max="18" width="10.25" style="2" hidden="1" customWidth="1" outlineLevel="1"/>
    <col min="19" max="19" width="10.875" style="2" bestFit="1" customWidth="1" collapsed="1"/>
    <col min="20" max="20" width="9.875" style="2" hidden="1" customWidth="1" outlineLevel="1"/>
    <col min="21" max="21" width="10.375" style="2" hidden="1" customWidth="1" outlineLevel="1"/>
    <col min="22" max="22" width="8.375" style="2" hidden="1" customWidth="1" outlineLevel="1"/>
    <col min="23" max="23" width="10.25" style="2" hidden="1" customWidth="1" outlineLevel="1"/>
    <col min="24" max="24" width="9" style="2" collapsed="1"/>
    <col min="25" max="16384" width="9" style="2"/>
  </cols>
  <sheetData>
    <row r="2" spans="2:23" x14ac:dyDescent="0.25">
      <c r="B2" s="91" t="s">
        <v>19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29"/>
      <c r="U2" s="29"/>
      <c r="V2" s="29"/>
      <c r="W2" s="29"/>
    </row>
    <row r="3" spans="2:23" x14ac:dyDescent="0.25">
      <c r="B3" s="79"/>
      <c r="C3" s="80" t="s">
        <v>1</v>
      </c>
      <c r="D3" s="81" t="s">
        <v>2</v>
      </c>
      <c r="E3" s="82" t="s">
        <v>3</v>
      </c>
      <c r="F3" s="82" t="s">
        <v>4</v>
      </c>
      <c r="G3" s="82" t="s">
        <v>5</v>
      </c>
      <c r="H3" s="80" t="s">
        <v>1</v>
      </c>
      <c r="I3" s="81" t="s">
        <v>6</v>
      </c>
      <c r="J3" s="82" t="s">
        <v>3</v>
      </c>
      <c r="K3" s="82" t="s">
        <v>4</v>
      </c>
      <c r="L3" s="82" t="s">
        <v>5</v>
      </c>
      <c r="M3" s="80" t="s">
        <v>1</v>
      </c>
      <c r="N3" s="81" t="s">
        <v>6</v>
      </c>
      <c r="O3" s="82" t="s">
        <v>3</v>
      </c>
      <c r="P3" s="82" t="s">
        <v>4</v>
      </c>
      <c r="Q3" s="82" t="s">
        <v>5</v>
      </c>
      <c r="R3" s="80" t="s">
        <v>1</v>
      </c>
      <c r="S3" s="87" t="s">
        <v>6</v>
      </c>
      <c r="T3" s="10" t="s">
        <v>3</v>
      </c>
      <c r="U3" s="10" t="s">
        <v>4</v>
      </c>
      <c r="V3" s="10" t="s">
        <v>5</v>
      </c>
      <c r="W3" s="9" t="s">
        <v>1</v>
      </c>
    </row>
    <row r="4" spans="2:23" x14ac:dyDescent="0.25">
      <c r="B4" s="83" t="s">
        <v>27</v>
      </c>
      <c r="C4" s="84">
        <v>2017</v>
      </c>
      <c r="D4" s="85">
        <v>2016</v>
      </c>
      <c r="E4" s="86">
        <v>2016</v>
      </c>
      <c r="F4" s="86">
        <v>2016</v>
      </c>
      <c r="G4" s="86">
        <v>2016</v>
      </c>
      <c r="H4" s="84">
        <v>2016</v>
      </c>
      <c r="I4" s="85">
        <v>2015</v>
      </c>
      <c r="J4" s="86">
        <v>2015</v>
      </c>
      <c r="K4" s="86">
        <v>2015</v>
      </c>
      <c r="L4" s="86">
        <v>2015</v>
      </c>
      <c r="M4" s="84">
        <v>2015</v>
      </c>
      <c r="N4" s="85">
        <v>2014</v>
      </c>
      <c r="O4" s="86">
        <v>2014</v>
      </c>
      <c r="P4" s="86">
        <v>2014</v>
      </c>
      <c r="Q4" s="86">
        <v>2014</v>
      </c>
      <c r="R4" s="84">
        <v>2014</v>
      </c>
      <c r="S4" s="88">
        <v>2013</v>
      </c>
      <c r="T4" s="12">
        <v>2013</v>
      </c>
      <c r="U4" s="12">
        <v>2013</v>
      </c>
      <c r="V4" s="12">
        <v>2013</v>
      </c>
      <c r="W4" s="11">
        <v>2013</v>
      </c>
    </row>
    <row r="5" spans="2:23" x14ac:dyDescent="0.25">
      <c r="B5" s="63" t="s">
        <v>0</v>
      </c>
      <c r="C5" s="64">
        <v>2859</v>
      </c>
      <c r="D5" s="65">
        <v>10885</v>
      </c>
      <c r="E5" s="66">
        <v>2934</v>
      </c>
      <c r="F5" s="66">
        <v>2800</v>
      </c>
      <c r="G5" s="66">
        <v>2798</v>
      </c>
      <c r="H5" s="64">
        <v>2353</v>
      </c>
      <c r="I5" s="65">
        <v>12860</v>
      </c>
      <c r="J5" s="66">
        <v>2827</v>
      </c>
      <c r="K5" s="66">
        <v>3234</v>
      </c>
      <c r="L5" s="66">
        <v>3581</v>
      </c>
      <c r="M5" s="64">
        <v>3218</v>
      </c>
      <c r="N5" s="65">
        <v>18513</v>
      </c>
      <c r="O5" s="66">
        <v>4394</v>
      </c>
      <c r="P5" s="66">
        <v>4706</v>
      </c>
      <c r="Q5" s="66">
        <v>4577</v>
      </c>
      <c r="R5" s="64">
        <v>4836</v>
      </c>
      <c r="S5" s="89">
        <v>19635</v>
      </c>
      <c r="T5" s="3">
        <v>5058</v>
      </c>
      <c r="U5" s="3">
        <v>5092</v>
      </c>
      <c r="V5" s="3">
        <v>4667</v>
      </c>
      <c r="W5" s="6">
        <v>4818</v>
      </c>
    </row>
    <row r="6" spans="2:23" x14ac:dyDescent="0.25">
      <c r="B6" s="63" t="s">
        <v>7</v>
      </c>
      <c r="C6" s="64">
        <v>573</v>
      </c>
      <c r="D6" s="65">
        <v>1783</v>
      </c>
      <c r="E6" s="66">
        <v>459</v>
      </c>
      <c r="F6" s="66">
        <v>416</v>
      </c>
      <c r="G6" s="66">
        <v>492</v>
      </c>
      <c r="H6" s="64">
        <v>416</v>
      </c>
      <c r="I6" s="65">
        <v>2129</v>
      </c>
      <c r="J6" s="66">
        <v>515</v>
      </c>
      <c r="K6" s="66">
        <v>508</v>
      </c>
      <c r="L6" s="66">
        <v>517</v>
      </c>
      <c r="M6" s="64">
        <v>589</v>
      </c>
      <c r="N6" s="65">
        <v>1799</v>
      </c>
      <c r="O6" s="66">
        <v>437</v>
      </c>
      <c r="P6" s="66">
        <v>595</v>
      </c>
      <c r="Q6" s="66">
        <v>333</v>
      </c>
      <c r="R6" s="64">
        <v>434</v>
      </c>
      <c r="S6" s="89">
        <v>1421</v>
      </c>
      <c r="T6" s="3">
        <v>317</v>
      </c>
      <c r="U6" s="3">
        <v>420</v>
      </c>
      <c r="V6" s="3">
        <v>366</v>
      </c>
      <c r="W6" s="6">
        <v>318</v>
      </c>
    </row>
    <row r="7" spans="2:23" x14ac:dyDescent="0.25">
      <c r="B7" s="63" t="s">
        <v>8</v>
      </c>
      <c r="C7" s="64">
        <v>303</v>
      </c>
      <c r="D7" s="65">
        <v>756</v>
      </c>
      <c r="E7" s="66">
        <v>171</v>
      </c>
      <c r="F7" s="66">
        <v>142</v>
      </c>
      <c r="G7" s="66">
        <v>248</v>
      </c>
      <c r="H7" s="64">
        <v>195</v>
      </c>
      <c r="I7" s="65">
        <v>991</v>
      </c>
      <c r="J7" s="66">
        <v>217</v>
      </c>
      <c r="K7" s="66">
        <v>226</v>
      </c>
      <c r="L7" s="66">
        <v>235</v>
      </c>
      <c r="M7" s="64">
        <v>313</v>
      </c>
      <c r="N7" s="65">
        <v>680</v>
      </c>
      <c r="O7" s="66">
        <v>158</v>
      </c>
      <c r="P7" s="66">
        <v>317</v>
      </c>
      <c r="Q7" s="66">
        <v>47</v>
      </c>
      <c r="R7" s="64">
        <v>158</v>
      </c>
      <c r="S7" s="89">
        <v>254</v>
      </c>
      <c r="T7" s="3">
        <v>16</v>
      </c>
      <c r="U7" s="3">
        <v>130</v>
      </c>
      <c r="V7" s="3">
        <v>80</v>
      </c>
      <c r="W7" s="6">
        <v>28</v>
      </c>
    </row>
    <row r="8" spans="2:23" x14ac:dyDescent="0.25">
      <c r="B8" s="60" t="s">
        <v>9</v>
      </c>
      <c r="C8" s="71">
        <v>268</v>
      </c>
      <c r="D8" s="72">
        <v>545</v>
      </c>
      <c r="E8" s="73">
        <v>109</v>
      </c>
      <c r="F8" s="73">
        <v>115</v>
      </c>
      <c r="G8" s="73">
        <v>161</v>
      </c>
      <c r="H8" s="71">
        <v>160</v>
      </c>
      <c r="I8" s="72">
        <v>716</v>
      </c>
      <c r="J8" s="73">
        <v>173</v>
      </c>
      <c r="K8" s="73">
        <v>110</v>
      </c>
      <c r="L8" s="73">
        <v>243</v>
      </c>
      <c r="M8" s="71">
        <v>190</v>
      </c>
      <c r="N8" s="72">
        <v>172</v>
      </c>
      <c r="O8" s="73">
        <v>-7</v>
      </c>
      <c r="P8" s="73">
        <v>67</v>
      </c>
      <c r="Q8" s="73">
        <v>29</v>
      </c>
      <c r="R8" s="71">
        <v>83</v>
      </c>
      <c r="S8" s="90">
        <v>110</v>
      </c>
      <c r="T8" s="3">
        <v>9</v>
      </c>
      <c r="U8" s="3">
        <v>55</v>
      </c>
      <c r="V8" s="3">
        <v>31</v>
      </c>
      <c r="W8" s="6">
        <v>15</v>
      </c>
    </row>
    <row r="9" spans="2:23" x14ac:dyDescent="0.25">
      <c r="B9" s="91" t="s">
        <v>16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29"/>
      <c r="U9" s="29"/>
      <c r="V9" s="29"/>
      <c r="W9" s="29"/>
    </row>
    <row r="10" spans="2:23" x14ac:dyDescent="0.25">
      <c r="B10" s="79"/>
      <c r="C10" s="80" t="s">
        <v>1</v>
      </c>
      <c r="D10" s="81" t="s">
        <v>2</v>
      </c>
      <c r="E10" s="82" t="s">
        <v>3</v>
      </c>
      <c r="F10" s="82" t="s">
        <v>4</v>
      </c>
      <c r="G10" s="82" t="s">
        <v>5</v>
      </c>
      <c r="H10" s="80" t="s">
        <v>1</v>
      </c>
      <c r="I10" s="81" t="s">
        <v>6</v>
      </c>
      <c r="J10" s="82" t="s">
        <v>3</v>
      </c>
      <c r="K10" s="82" t="s">
        <v>4</v>
      </c>
      <c r="L10" s="82" t="s">
        <v>5</v>
      </c>
      <c r="M10" s="80" t="s">
        <v>1</v>
      </c>
      <c r="N10" s="81" t="s">
        <v>6</v>
      </c>
      <c r="O10" s="82" t="s">
        <v>3</v>
      </c>
      <c r="P10" s="82" t="s">
        <v>4</v>
      </c>
      <c r="Q10" s="82" t="s">
        <v>5</v>
      </c>
      <c r="R10" s="80" t="s">
        <v>1</v>
      </c>
      <c r="S10" s="87" t="s">
        <v>6</v>
      </c>
      <c r="T10" s="10" t="s">
        <v>3</v>
      </c>
      <c r="U10" s="10" t="s">
        <v>4</v>
      </c>
      <c r="V10" s="10" t="s">
        <v>5</v>
      </c>
      <c r="W10" s="9" t="s">
        <v>1</v>
      </c>
    </row>
    <row r="11" spans="2:23" x14ac:dyDescent="0.25">
      <c r="B11" s="83" t="s">
        <v>27</v>
      </c>
      <c r="C11" s="84">
        <v>2017</v>
      </c>
      <c r="D11" s="85">
        <v>2016</v>
      </c>
      <c r="E11" s="86">
        <v>2016</v>
      </c>
      <c r="F11" s="86">
        <v>2016</v>
      </c>
      <c r="G11" s="86">
        <v>2016</v>
      </c>
      <c r="H11" s="84">
        <v>2016</v>
      </c>
      <c r="I11" s="85">
        <v>2015</v>
      </c>
      <c r="J11" s="86">
        <v>2015</v>
      </c>
      <c r="K11" s="86">
        <v>2015</v>
      </c>
      <c r="L11" s="86">
        <v>2015</v>
      </c>
      <c r="M11" s="84">
        <v>2015</v>
      </c>
      <c r="N11" s="85">
        <v>2014</v>
      </c>
      <c r="O11" s="86">
        <v>2014</v>
      </c>
      <c r="P11" s="86">
        <v>2014</v>
      </c>
      <c r="Q11" s="86">
        <v>2014</v>
      </c>
      <c r="R11" s="84">
        <v>2014</v>
      </c>
      <c r="S11" s="88">
        <v>2013</v>
      </c>
      <c r="T11" s="12">
        <v>2013</v>
      </c>
      <c r="U11" s="12">
        <v>2013</v>
      </c>
      <c r="V11" s="12">
        <v>2013</v>
      </c>
      <c r="W11" s="11">
        <v>2013</v>
      </c>
    </row>
    <row r="12" spans="2:23" x14ac:dyDescent="0.25">
      <c r="B12" s="59" t="s">
        <v>0</v>
      </c>
      <c r="C12" s="68">
        <v>2859</v>
      </c>
      <c r="D12" s="69">
        <v>10885</v>
      </c>
      <c r="E12" s="70">
        <v>2934</v>
      </c>
      <c r="F12" s="70">
        <v>2800</v>
      </c>
      <c r="G12" s="70">
        <v>2798</v>
      </c>
      <c r="H12" s="68">
        <v>2353</v>
      </c>
      <c r="I12" s="69">
        <v>12860</v>
      </c>
      <c r="J12" s="70">
        <v>2827</v>
      </c>
      <c r="K12" s="70">
        <v>3234</v>
      </c>
      <c r="L12" s="70">
        <v>3581</v>
      </c>
      <c r="M12" s="68">
        <v>3218</v>
      </c>
      <c r="N12" s="69">
        <v>18513</v>
      </c>
      <c r="O12" s="70">
        <v>4394</v>
      </c>
      <c r="P12" s="70">
        <v>4706</v>
      </c>
      <c r="Q12" s="70">
        <v>4577</v>
      </c>
      <c r="R12" s="68">
        <v>4836</v>
      </c>
      <c r="S12" s="94">
        <v>19635</v>
      </c>
      <c r="T12" s="5">
        <v>5058</v>
      </c>
      <c r="U12" s="5">
        <v>5092</v>
      </c>
      <c r="V12" s="5">
        <v>4667</v>
      </c>
      <c r="W12" s="4">
        <v>4818</v>
      </c>
    </row>
    <row r="13" spans="2:23" x14ac:dyDescent="0.25">
      <c r="B13" s="63" t="s">
        <v>7</v>
      </c>
      <c r="C13" s="64">
        <v>488</v>
      </c>
      <c r="D13" s="65">
        <v>1876</v>
      </c>
      <c r="E13" s="66">
        <v>481</v>
      </c>
      <c r="F13" s="66">
        <v>406</v>
      </c>
      <c r="G13" s="66">
        <v>460</v>
      </c>
      <c r="H13" s="64">
        <v>529</v>
      </c>
      <c r="I13" s="65">
        <v>2117</v>
      </c>
      <c r="J13" s="66">
        <v>472</v>
      </c>
      <c r="K13" s="66">
        <v>524</v>
      </c>
      <c r="L13" s="66">
        <v>557</v>
      </c>
      <c r="M13" s="64">
        <v>564</v>
      </c>
      <c r="N13" s="65">
        <v>1750</v>
      </c>
      <c r="O13" s="66">
        <v>495</v>
      </c>
      <c r="P13" s="66">
        <v>446</v>
      </c>
      <c r="Q13" s="66">
        <v>420</v>
      </c>
      <c r="R13" s="64">
        <v>389</v>
      </c>
      <c r="S13" s="95">
        <v>1682</v>
      </c>
      <c r="T13" s="3">
        <v>411</v>
      </c>
      <c r="U13" s="3">
        <v>492</v>
      </c>
      <c r="V13" s="3">
        <v>374</v>
      </c>
      <c r="W13" s="6">
        <v>405</v>
      </c>
    </row>
    <row r="14" spans="2:23" x14ac:dyDescent="0.25">
      <c r="B14" s="63" t="s">
        <v>8</v>
      </c>
      <c r="C14" s="64">
        <v>218</v>
      </c>
      <c r="D14" s="65">
        <v>849</v>
      </c>
      <c r="E14" s="66">
        <v>192</v>
      </c>
      <c r="F14" s="66">
        <v>133</v>
      </c>
      <c r="G14" s="66">
        <v>216</v>
      </c>
      <c r="H14" s="64">
        <v>308</v>
      </c>
      <c r="I14" s="65">
        <v>979</v>
      </c>
      <c r="J14" s="66">
        <v>174</v>
      </c>
      <c r="K14" s="66">
        <v>242</v>
      </c>
      <c r="L14" s="66">
        <v>275</v>
      </c>
      <c r="M14" s="64">
        <v>288</v>
      </c>
      <c r="N14" s="65">
        <v>631</v>
      </c>
      <c r="O14" s="66">
        <v>216</v>
      </c>
      <c r="P14" s="66">
        <v>168</v>
      </c>
      <c r="Q14" s="66">
        <v>135</v>
      </c>
      <c r="R14" s="64">
        <v>112</v>
      </c>
      <c r="S14" s="95">
        <v>515</v>
      </c>
      <c r="T14" s="3">
        <v>110</v>
      </c>
      <c r="U14" s="3">
        <v>202</v>
      </c>
      <c r="V14" s="3">
        <v>88</v>
      </c>
      <c r="W14" s="6">
        <v>115</v>
      </c>
    </row>
    <row r="15" spans="2:23" x14ac:dyDescent="0.25">
      <c r="B15" s="60" t="s">
        <v>9</v>
      </c>
      <c r="C15" s="71">
        <v>151</v>
      </c>
      <c r="D15" s="72">
        <v>601</v>
      </c>
      <c r="E15" s="73">
        <v>136</v>
      </c>
      <c r="F15" s="73">
        <v>87</v>
      </c>
      <c r="G15" s="73">
        <v>156</v>
      </c>
      <c r="H15" s="71">
        <v>222</v>
      </c>
      <c r="I15" s="72">
        <v>623</v>
      </c>
      <c r="J15" s="73">
        <v>123</v>
      </c>
      <c r="K15" s="73">
        <v>158</v>
      </c>
      <c r="L15" s="73">
        <v>175</v>
      </c>
      <c r="M15" s="71">
        <v>167</v>
      </c>
      <c r="N15" s="72">
        <v>376</v>
      </c>
      <c r="O15" s="73">
        <v>142</v>
      </c>
      <c r="P15" s="73">
        <v>101</v>
      </c>
      <c r="Q15" s="73">
        <v>80</v>
      </c>
      <c r="R15" s="71">
        <v>53</v>
      </c>
      <c r="S15" s="96">
        <v>271</v>
      </c>
      <c r="T15" s="8">
        <v>58</v>
      </c>
      <c r="U15" s="8">
        <v>125</v>
      </c>
      <c r="V15" s="8">
        <v>35</v>
      </c>
      <c r="W15" s="7">
        <v>53</v>
      </c>
    </row>
    <row r="16" spans="2:23" x14ac:dyDescent="0.25">
      <c r="B16" s="91" t="s">
        <v>17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29"/>
      <c r="U16" s="29"/>
      <c r="V16" s="29"/>
      <c r="W16" s="29"/>
    </row>
    <row r="17" spans="2:23" x14ac:dyDescent="0.25">
      <c r="B17" s="79"/>
      <c r="C17" s="80" t="s">
        <v>1</v>
      </c>
      <c r="D17" s="81" t="s">
        <v>2</v>
      </c>
      <c r="E17" s="82" t="s">
        <v>3</v>
      </c>
      <c r="F17" s="82" t="s">
        <v>4</v>
      </c>
      <c r="G17" s="82" t="s">
        <v>5</v>
      </c>
      <c r="H17" s="80" t="s">
        <v>1</v>
      </c>
      <c r="I17" s="81" t="s">
        <v>6</v>
      </c>
      <c r="J17" s="82" t="s">
        <v>3</v>
      </c>
      <c r="K17" s="82" t="s">
        <v>4</v>
      </c>
      <c r="L17" s="82" t="s">
        <v>5</v>
      </c>
      <c r="M17" s="80" t="s">
        <v>1</v>
      </c>
      <c r="N17" s="81" t="s">
        <v>6</v>
      </c>
      <c r="O17" s="82" t="s">
        <v>3</v>
      </c>
      <c r="P17" s="82" t="s">
        <v>4</v>
      </c>
      <c r="Q17" s="82" t="s">
        <v>5</v>
      </c>
      <c r="R17" s="80" t="s">
        <v>1</v>
      </c>
      <c r="S17" s="87" t="s">
        <v>6</v>
      </c>
      <c r="T17" s="10" t="s">
        <v>3</v>
      </c>
      <c r="U17" s="10" t="s">
        <v>4</v>
      </c>
      <c r="V17" s="10" t="s">
        <v>5</v>
      </c>
      <c r="W17" s="9" t="s">
        <v>1</v>
      </c>
    </row>
    <row r="18" spans="2:23" x14ac:dyDescent="0.25">
      <c r="B18" s="83" t="s">
        <v>27</v>
      </c>
      <c r="C18" s="84">
        <v>2017</v>
      </c>
      <c r="D18" s="85">
        <v>2016</v>
      </c>
      <c r="E18" s="86">
        <v>2016</v>
      </c>
      <c r="F18" s="86">
        <v>2016</v>
      </c>
      <c r="G18" s="86">
        <v>2016</v>
      </c>
      <c r="H18" s="84">
        <v>2016</v>
      </c>
      <c r="I18" s="85">
        <v>2015</v>
      </c>
      <c r="J18" s="86">
        <v>2015</v>
      </c>
      <c r="K18" s="86">
        <v>2015</v>
      </c>
      <c r="L18" s="86">
        <v>2015</v>
      </c>
      <c r="M18" s="84">
        <v>2015</v>
      </c>
      <c r="N18" s="85">
        <v>2014</v>
      </c>
      <c r="O18" s="86">
        <v>2014</v>
      </c>
      <c r="P18" s="86">
        <v>2014</v>
      </c>
      <c r="Q18" s="86">
        <v>2014</v>
      </c>
      <c r="R18" s="84">
        <v>2014</v>
      </c>
      <c r="S18" s="88">
        <v>2013</v>
      </c>
      <c r="T18" s="12">
        <v>2013</v>
      </c>
      <c r="U18" s="12">
        <v>2013</v>
      </c>
      <c r="V18" s="12">
        <v>2013</v>
      </c>
      <c r="W18" s="11">
        <v>2013</v>
      </c>
    </row>
    <row r="19" spans="2:23" x14ac:dyDescent="0.25">
      <c r="B19" s="59" t="s">
        <v>10</v>
      </c>
      <c r="C19" s="68">
        <v>90</v>
      </c>
      <c r="D19" s="74">
        <v>420</v>
      </c>
      <c r="E19" s="70">
        <v>100</v>
      </c>
      <c r="F19" s="70">
        <v>120</v>
      </c>
      <c r="G19" s="70">
        <v>102</v>
      </c>
      <c r="H19" s="68">
        <v>98</v>
      </c>
      <c r="I19" s="75">
        <v>389</v>
      </c>
      <c r="J19" s="70">
        <v>87</v>
      </c>
      <c r="K19" s="70">
        <v>117</v>
      </c>
      <c r="L19" s="70">
        <v>102</v>
      </c>
      <c r="M19" s="68">
        <v>83</v>
      </c>
      <c r="N19" s="75">
        <v>397</v>
      </c>
      <c r="O19" s="70">
        <v>109</v>
      </c>
      <c r="P19" s="70">
        <v>102</v>
      </c>
      <c r="Q19" s="70">
        <v>101</v>
      </c>
      <c r="R19" s="68">
        <v>85</v>
      </c>
      <c r="S19" s="97">
        <v>391</v>
      </c>
      <c r="T19" s="5">
        <v>96</v>
      </c>
      <c r="U19" s="5">
        <v>106</v>
      </c>
      <c r="V19" s="5">
        <v>101</v>
      </c>
      <c r="W19" s="4">
        <v>88</v>
      </c>
    </row>
    <row r="20" spans="2:23" x14ac:dyDescent="0.25">
      <c r="B20" s="63" t="s">
        <v>11</v>
      </c>
      <c r="C20" s="64">
        <v>76</v>
      </c>
      <c r="D20" s="76">
        <v>269</v>
      </c>
      <c r="E20" s="66">
        <v>62</v>
      </c>
      <c r="F20" s="66">
        <v>51</v>
      </c>
      <c r="G20" s="66">
        <v>66</v>
      </c>
      <c r="H20" s="64">
        <v>90</v>
      </c>
      <c r="I20" s="67">
        <v>218</v>
      </c>
      <c r="J20" s="66">
        <v>63</v>
      </c>
      <c r="K20" s="66">
        <v>44</v>
      </c>
      <c r="L20" s="66">
        <v>41</v>
      </c>
      <c r="M20" s="64">
        <v>70</v>
      </c>
      <c r="N20" s="67">
        <v>178</v>
      </c>
      <c r="O20" s="66">
        <v>47</v>
      </c>
      <c r="P20" s="66">
        <v>34</v>
      </c>
      <c r="Q20" s="66">
        <v>36</v>
      </c>
      <c r="R20" s="64">
        <v>61</v>
      </c>
      <c r="S20" s="89">
        <v>164</v>
      </c>
      <c r="T20" s="3">
        <v>45</v>
      </c>
      <c r="U20" s="3">
        <v>36</v>
      </c>
      <c r="V20" s="3">
        <v>36</v>
      </c>
      <c r="W20" s="6">
        <v>47</v>
      </c>
    </row>
    <row r="21" spans="2:23" x14ac:dyDescent="0.25">
      <c r="B21" s="63" t="s">
        <v>12</v>
      </c>
      <c r="C21" s="64">
        <v>159</v>
      </c>
      <c r="D21" s="76">
        <v>100</v>
      </c>
      <c r="E21" s="66">
        <v>34</v>
      </c>
      <c r="F21" s="66">
        <v>-7</v>
      </c>
      <c r="G21" s="66">
        <v>92</v>
      </c>
      <c r="H21" s="64">
        <v>-19</v>
      </c>
      <c r="I21" s="67">
        <v>491</v>
      </c>
      <c r="J21" s="66">
        <v>101</v>
      </c>
      <c r="K21" s="66">
        <v>92</v>
      </c>
      <c r="L21" s="66">
        <v>112</v>
      </c>
      <c r="M21" s="64">
        <v>186</v>
      </c>
      <c r="N21" s="67">
        <v>212</v>
      </c>
      <c r="O21" s="66">
        <v>32</v>
      </c>
      <c r="P21" s="66">
        <v>203</v>
      </c>
      <c r="Q21" s="66">
        <v>-63</v>
      </c>
      <c r="R21" s="64">
        <v>40</v>
      </c>
      <c r="S21" s="89">
        <v>-201</v>
      </c>
      <c r="T21" s="3">
        <v>-97</v>
      </c>
      <c r="U21" s="3">
        <v>11</v>
      </c>
      <c r="V21" s="3">
        <v>-33</v>
      </c>
      <c r="W21" s="6">
        <v>-82</v>
      </c>
    </row>
    <row r="22" spans="2:23" x14ac:dyDescent="0.25">
      <c r="B22" s="63" t="s">
        <v>13</v>
      </c>
      <c r="C22" s="64">
        <v>-22</v>
      </c>
      <c r="D22" s="76">
        <v>-33</v>
      </c>
      <c r="E22" s="66">
        <v>-25</v>
      </c>
      <c r="F22" s="66">
        <v>-22</v>
      </c>
      <c r="G22" s="66">
        <v>-12</v>
      </c>
      <c r="H22" s="64">
        <v>26</v>
      </c>
      <c r="I22" s="67">
        <v>-107</v>
      </c>
      <c r="J22" s="66">
        <v>-34</v>
      </c>
      <c r="K22" s="66">
        <v>-27</v>
      </c>
      <c r="L22" s="66">
        <v>-20</v>
      </c>
      <c r="M22" s="64">
        <v>-26</v>
      </c>
      <c r="N22" s="67">
        <v>-107</v>
      </c>
      <c r="O22" s="66">
        <v>-30</v>
      </c>
      <c r="P22" s="66">
        <v>-22</v>
      </c>
      <c r="Q22" s="66">
        <v>-27</v>
      </c>
      <c r="R22" s="64">
        <v>-28</v>
      </c>
      <c r="S22" s="89">
        <v>-100</v>
      </c>
      <c r="T22" s="3">
        <v>-28</v>
      </c>
      <c r="U22" s="3">
        <v>-23</v>
      </c>
      <c r="V22" s="3">
        <v>-24</v>
      </c>
      <c r="W22" s="6">
        <v>-25</v>
      </c>
    </row>
    <row r="23" spans="2:23" s="1" customFormat="1" x14ac:dyDescent="0.25">
      <c r="B23" s="98" t="s">
        <v>14</v>
      </c>
      <c r="C23" s="99">
        <v>303</v>
      </c>
      <c r="D23" s="100">
        <v>756</v>
      </c>
      <c r="E23" s="101">
        <v>171</v>
      </c>
      <c r="F23" s="101">
        <v>142</v>
      </c>
      <c r="G23" s="101">
        <v>248</v>
      </c>
      <c r="H23" s="102">
        <v>195</v>
      </c>
      <c r="I23" s="103">
        <v>991</v>
      </c>
      <c r="J23" s="101">
        <v>217</v>
      </c>
      <c r="K23" s="101">
        <v>226</v>
      </c>
      <c r="L23" s="101">
        <v>235</v>
      </c>
      <c r="M23" s="102">
        <v>313</v>
      </c>
      <c r="N23" s="103">
        <v>680</v>
      </c>
      <c r="O23" s="101">
        <v>158</v>
      </c>
      <c r="P23" s="101">
        <v>317</v>
      </c>
      <c r="Q23" s="101">
        <v>47</v>
      </c>
      <c r="R23" s="102">
        <v>158</v>
      </c>
      <c r="S23" s="104">
        <v>254</v>
      </c>
      <c r="T23" s="14">
        <f t="shared" ref="T23:W23" si="0">SUM(T19:T22)</f>
        <v>16</v>
      </c>
      <c r="U23" s="14">
        <f t="shared" si="0"/>
        <v>130</v>
      </c>
      <c r="V23" s="14">
        <f t="shared" si="0"/>
        <v>80</v>
      </c>
      <c r="W23" s="13">
        <f t="shared" si="0"/>
        <v>28</v>
      </c>
    </row>
    <row r="24" spans="2:23" x14ac:dyDescent="0.25">
      <c r="B24" s="60" t="s">
        <v>15</v>
      </c>
      <c r="C24" s="61">
        <v>391</v>
      </c>
      <c r="D24" s="77">
        <v>1141</v>
      </c>
      <c r="E24" s="62">
        <v>258</v>
      </c>
      <c r="F24" s="62">
        <v>237</v>
      </c>
      <c r="G24" s="62">
        <v>352</v>
      </c>
      <c r="H24" s="61">
        <v>294</v>
      </c>
      <c r="I24" s="78">
        <v>1387</v>
      </c>
      <c r="J24" s="62">
        <v>316</v>
      </c>
      <c r="K24" s="62">
        <v>325</v>
      </c>
      <c r="L24" s="62">
        <v>334</v>
      </c>
      <c r="M24" s="61">
        <v>412</v>
      </c>
      <c r="N24" s="78">
        <v>1083</v>
      </c>
      <c r="O24" s="62">
        <v>261</v>
      </c>
      <c r="P24" s="62">
        <v>418</v>
      </c>
      <c r="Q24" s="62">
        <v>146</v>
      </c>
      <c r="R24" s="61">
        <v>258</v>
      </c>
      <c r="S24" s="90">
        <v>642</v>
      </c>
      <c r="T24" s="16">
        <v>118</v>
      </c>
      <c r="U24" s="16">
        <v>231</v>
      </c>
      <c r="V24" s="16">
        <v>178</v>
      </c>
      <c r="W24" s="15">
        <v>115</v>
      </c>
    </row>
    <row r="25" spans="2:23" x14ac:dyDescent="0.25">
      <c r="B25" s="91" t="s">
        <v>18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29"/>
      <c r="U25" s="29"/>
      <c r="V25" s="29"/>
      <c r="W25" s="29"/>
    </row>
    <row r="26" spans="2:23" x14ac:dyDescent="0.25">
      <c r="B26" s="79"/>
      <c r="C26" s="80" t="s">
        <v>1</v>
      </c>
      <c r="D26" s="81" t="s">
        <v>2</v>
      </c>
      <c r="E26" s="82" t="s">
        <v>3</v>
      </c>
      <c r="F26" s="82" t="s">
        <v>4</v>
      </c>
      <c r="G26" s="82" t="s">
        <v>5</v>
      </c>
      <c r="H26" s="80" t="s">
        <v>1</v>
      </c>
      <c r="I26" s="81" t="s">
        <v>6</v>
      </c>
      <c r="J26" s="82" t="s">
        <v>3</v>
      </c>
      <c r="K26" s="82" t="s">
        <v>4</v>
      </c>
      <c r="L26" s="82" t="s">
        <v>5</v>
      </c>
      <c r="M26" s="80" t="s">
        <v>1</v>
      </c>
      <c r="N26" s="81" t="s">
        <v>6</v>
      </c>
      <c r="O26" s="82" t="s">
        <v>3</v>
      </c>
      <c r="P26" s="82" t="s">
        <v>4</v>
      </c>
      <c r="Q26" s="82" t="s">
        <v>5</v>
      </c>
      <c r="R26" s="80" t="s">
        <v>1</v>
      </c>
      <c r="S26" s="87" t="s">
        <v>6</v>
      </c>
      <c r="T26" s="10" t="s">
        <v>3</v>
      </c>
      <c r="U26" s="10" t="s">
        <v>4</v>
      </c>
      <c r="V26" s="10" t="s">
        <v>5</v>
      </c>
      <c r="W26" s="9" t="s">
        <v>1</v>
      </c>
    </row>
    <row r="27" spans="2:23" x14ac:dyDescent="0.25">
      <c r="B27" s="83" t="s">
        <v>27</v>
      </c>
      <c r="C27" s="84">
        <v>2017</v>
      </c>
      <c r="D27" s="85">
        <v>2016</v>
      </c>
      <c r="E27" s="86">
        <v>2016</v>
      </c>
      <c r="F27" s="86">
        <v>2016</v>
      </c>
      <c r="G27" s="86">
        <v>2016</v>
      </c>
      <c r="H27" s="84">
        <v>2016</v>
      </c>
      <c r="I27" s="85">
        <v>2015</v>
      </c>
      <c r="J27" s="86">
        <v>2015</v>
      </c>
      <c r="K27" s="86">
        <v>2015</v>
      </c>
      <c r="L27" s="86">
        <v>2015</v>
      </c>
      <c r="M27" s="84">
        <v>2015</v>
      </c>
      <c r="N27" s="85">
        <v>2014</v>
      </c>
      <c r="O27" s="86">
        <v>2014</v>
      </c>
      <c r="P27" s="86">
        <v>2014</v>
      </c>
      <c r="Q27" s="86">
        <v>2014</v>
      </c>
      <c r="R27" s="84">
        <v>2014</v>
      </c>
      <c r="S27" s="88">
        <v>2013</v>
      </c>
      <c r="T27" s="12">
        <v>2013</v>
      </c>
      <c r="U27" s="12">
        <v>2013</v>
      </c>
      <c r="V27" s="12">
        <v>2013</v>
      </c>
      <c r="W27" s="11">
        <v>2013</v>
      </c>
    </row>
    <row r="28" spans="2:23" x14ac:dyDescent="0.25">
      <c r="B28" s="59" t="s">
        <v>10</v>
      </c>
      <c r="C28" s="68">
        <v>90</v>
      </c>
      <c r="D28" s="74">
        <v>420</v>
      </c>
      <c r="E28" s="70">
        <v>100</v>
      </c>
      <c r="F28" s="70">
        <v>120</v>
      </c>
      <c r="G28" s="70">
        <v>102</v>
      </c>
      <c r="H28" s="68">
        <v>98</v>
      </c>
      <c r="I28" s="75">
        <v>389</v>
      </c>
      <c r="J28" s="70">
        <v>87</v>
      </c>
      <c r="K28" s="70">
        <v>117</v>
      </c>
      <c r="L28" s="70">
        <v>102</v>
      </c>
      <c r="M28" s="68">
        <v>83</v>
      </c>
      <c r="N28" s="75">
        <v>397</v>
      </c>
      <c r="O28" s="70">
        <v>109</v>
      </c>
      <c r="P28" s="70">
        <v>102</v>
      </c>
      <c r="Q28" s="70">
        <v>101</v>
      </c>
      <c r="R28" s="68">
        <v>85</v>
      </c>
      <c r="S28" s="97">
        <v>391</v>
      </c>
      <c r="T28" s="5">
        <v>96</v>
      </c>
      <c r="U28" s="5">
        <v>106</v>
      </c>
      <c r="V28" s="5">
        <v>101</v>
      </c>
      <c r="W28" s="4">
        <v>88</v>
      </c>
    </row>
    <row r="29" spans="2:23" x14ac:dyDescent="0.25">
      <c r="B29" s="63" t="s">
        <v>11</v>
      </c>
      <c r="C29" s="64">
        <v>76</v>
      </c>
      <c r="D29" s="76">
        <v>269</v>
      </c>
      <c r="E29" s="66">
        <v>62</v>
      </c>
      <c r="F29" s="66">
        <v>51</v>
      </c>
      <c r="G29" s="66">
        <v>66</v>
      </c>
      <c r="H29" s="64">
        <v>90</v>
      </c>
      <c r="I29" s="67">
        <v>218</v>
      </c>
      <c r="J29" s="66">
        <v>63</v>
      </c>
      <c r="K29" s="66">
        <v>44</v>
      </c>
      <c r="L29" s="66">
        <v>41</v>
      </c>
      <c r="M29" s="64">
        <v>70</v>
      </c>
      <c r="N29" s="67">
        <v>178</v>
      </c>
      <c r="O29" s="66">
        <v>47</v>
      </c>
      <c r="P29" s="66">
        <v>34</v>
      </c>
      <c r="Q29" s="66">
        <v>36</v>
      </c>
      <c r="R29" s="64">
        <v>61</v>
      </c>
      <c r="S29" s="89">
        <v>164</v>
      </c>
      <c r="T29" s="3">
        <v>45</v>
      </c>
      <c r="U29" s="3">
        <v>36</v>
      </c>
      <c r="V29" s="3">
        <v>36</v>
      </c>
      <c r="W29" s="6">
        <v>47</v>
      </c>
    </row>
    <row r="30" spans="2:23" x14ac:dyDescent="0.25">
      <c r="B30" s="63" t="s">
        <v>12</v>
      </c>
      <c r="C30" s="64">
        <v>74</v>
      </c>
      <c r="D30" s="76">
        <v>193</v>
      </c>
      <c r="E30" s="66">
        <v>55</v>
      </c>
      <c r="F30" s="66">
        <v>-16</v>
      </c>
      <c r="G30" s="66">
        <v>60</v>
      </c>
      <c r="H30" s="64">
        <v>94</v>
      </c>
      <c r="I30" s="67">
        <v>479</v>
      </c>
      <c r="J30" s="66">
        <v>58</v>
      </c>
      <c r="K30" s="66">
        <v>108</v>
      </c>
      <c r="L30" s="66">
        <v>152</v>
      </c>
      <c r="M30" s="64">
        <v>161</v>
      </c>
      <c r="N30" s="67">
        <v>163</v>
      </c>
      <c r="O30" s="66">
        <v>90</v>
      </c>
      <c r="P30" s="66">
        <v>54</v>
      </c>
      <c r="Q30" s="66">
        <v>25</v>
      </c>
      <c r="R30" s="64">
        <v>-6</v>
      </c>
      <c r="S30" s="89">
        <v>60</v>
      </c>
      <c r="T30" s="3">
        <v>-3</v>
      </c>
      <c r="U30" s="3">
        <v>83</v>
      </c>
      <c r="V30" s="3">
        <v>-25</v>
      </c>
      <c r="W30" s="6">
        <v>5</v>
      </c>
    </row>
    <row r="31" spans="2:23" x14ac:dyDescent="0.25">
      <c r="B31" s="63" t="s">
        <v>13</v>
      </c>
      <c r="C31" s="64">
        <v>-22</v>
      </c>
      <c r="D31" s="76">
        <v>-33</v>
      </c>
      <c r="E31" s="66">
        <v>-25</v>
      </c>
      <c r="F31" s="66">
        <v>-22</v>
      </c>
      <c r="G31" s="66">
        <v>-12</v>
      </c>
      <c r="H31" s="64">
        <v>26</v>
      </c>
      <c r="I31" s="67">
        <v>-107</v>
      </c>
      <c r="J31" s="66">
        <v>-34</v>
      </c>
      <c r="K31" s="66">
        <v>-27</v>
      </c>
      <c r="L31" s="66">
        <v>-20</v>
      </c>
      <c r="M31" s="64">
        <v>-26</v>
      </c>
      <c r="N31" s="67">
        <v>-107</v>
      </c>
      <c r="O31" s="66">
        <v>-30</v>
      </c>
      <c r="P31" s="66">
        <v>-22</v>
      </c>
      <c r="Q31" s="66">
        <v>-27</v>
      </c>
      <c r="R31" s="64">
        <v>-28</v>
      </c>
      <c r="S31" s="89">
        <v>-100</v>
      </c>
      <c r="T31" s="3">
        <v>-28</v>
      </c>
      <c r="U31" s="3">
        <v>-23</v>
      </c>
      <c r="V31" s="3">
        <v>-24</v>
      </c>
      <c r="W31" s="6">
        <v>-25</v>
      </c>
    </row>
    <row r="32" spans="2:23" x14ac:dyDescent="0.25">
      <c r="B32" s="98" t="s">
        <v>14</v>
      </c>
      <c r="C32" s="99">
        <v>218</v>
      </c>
      <c r="D32" s="100">
        <v>849</v>
      </c>
      <c r="E32" s="101">
        <v>192</v>
      </c>
      <c r="F32" s="101">
        <v>133</v>
      </c>
      <c r="G32" s="101">
        <v>216</v>
      </c>
      <c r="H32" s="102">
        <v>308</v>
      </c>
      <c r="I32" s="103">
        <v>979</v>
      </c>
      <c r="J32" s="101">
        <v>174</v>
      </c>
      <c r="K32" s="101">
        <v>242</v>
      </c>
      <c r="L32" s="101">
        <v>275</v>
      </c>
      <c r="M32" s="102">
        <v>288</v>
      </c>
      <c r="N32" s="103">
        <v>631</v>
      </c>
      <c r="O32" s="101">
        <v>216</v>
      </c>
      <c r="P32" s="101">
        <v>168</v>
      </c>
      <c r="Q32" s="101">
        <v>135</v>
      </c>
      <c r="R32" s="102">
        <v>112</v>
      </c>
      <c r="S32" s="104">
        <v>515</v>
      </c>
      <c r="T32" s="14">
        <f t="shared" ref="T32:W32" si="1">SUM(T28:T31)</f>
        <v>110</v>
      </c>
      <c r="U32" s="14">
        <f t="shared" si="1"/>
        <v>202</v>
      </c>
      <c r="V32" s="14">
        <f t="shared" si="1"/>
        <v>88</v>
      </c>
      <c r="W32" s="13">
        <f t="shared" si="1"/>
        <v>115</v>
      </c>
    </row>
    <row r="33" spans="2:23" x14ac:dyDescent="0.25">
      <c r="B33" s="60" t="s">
        <v>15</v>
      </c>
      <c r="C33" s="61">
        <v>306</v>
      </c>
      <c r="D33" s="77">
        <v>1234</v>
      </c>
      <c r="E33" s="62">
        <v>279</v>
      </c>
      <c r="F33" s="62">
        <v>228</v>
      </c>
      <c r="G33" s="62">
        <v>320</v>
      </c>
      <c r="H33" s="61">
        <v>407</v>
      </c>
      <c r="I33" s="78">
        <v>1375</v>
      </c>
      <c r="J33" s="62">
        <v>273</v>
      </c>
      <c r="K33" s="62">
        <v>341</v>
      </c>
      <c r="L33" s="62">
        <v>374</v>
      </c>
      <c r="M33" s="61">
        <v>387</v>
      </c>
      <c r="N33" s="78">
        <v>1034</v>
      </c>
      <c r="O33" s="62">
        <v>319</v>
      </c>
      <c r="P33" s="62">
        <v>269</v>
      </c>
      <c r="Q33" s="62">
        <v>234</v>
      </c>
      <c r="R33" s="61">
        <v>212</v>
      </c>
      <c r="S33" s="90">
        <v>903</v>
      </c>
      <c r="T33" s="16">
        <v>212</v>
      </c>
      <c r="U33" s="16">
        <v>303</v>
      </c>
      <c r="V33" s="16">
        <v>186</v>
      </c>
      <c r="W33" s="15">
        <v>202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3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17"/>
  <sheetViews>
    <sheetView rightToLeft="1" tabSelected="1" view="pageBreakPreview" zoomScale="85" zoomScaleNormal="70" zoomScaleSheetLayoutView="85" workbookViewId="0">
      <selection activeCell="B2" sqref="B2"/>
    </sheetView>
  </sheetViews>
  <sheetFormatPr defaultRowHeight="15.75" outlineLevelCol="1" x14ac:dyDescent="0.25"/>
  <cols>
    <col min="1" max="1" width="3.875" style="2" customWidth="1"/>
    <col min="2" max="2" width="22.25" style="20" customWidth="1"/>
    <col min="3" max="3" width="12.5" style="20" customWidth="1"/>
    <col min="4" max="4" width="10.75" style="20" customWidth="1"/>
    <col min="5" max="5" width="12.5" style="20" customWidth="1"/>
    <col min="6" max="6" width="10.25" style="20" customWidth="1"/>
    <col min="7" max="7" width="11.125" style="20" customWidth="1"/>
    <col min="8" max="8" width="12.5" style="20" customWidth="1"/>
    <col min="9" max="9" width="10.75" style="20" customWidth="1"/>
    <col min="10" max="10" width="10.625" style="20" customWidth="1"/>
    <col min="11" max="11" width="11" style="20" customWidth="1"/>
    <col min="12" max="12" width="11.125" style="20" customWidth="1"/>
    <col min="13" max="13" width="12.5" style="20" customWidth="1"/>
    <col min="14" max="14" width="13.125" style="20" hidden="1" customWidth="1" outlineLevel="1"/>
    <col min="15" max="15" width="11.75" style="20" hidden="1" customWidth="1" outlineLevel="1"/>
    <col min="16" max="16" width="12.5" style="20" hidden="1" customWidth="1" outlineLevel="1"/>
    <col min="17" max="17" width="13" style="20" hidden="1" customWidth="1" outlineLevel="1"/>
    <col min="18" max="18" width="12.5" style="20" customWidth="1" collapsed="1"/>
    <col min="19" max="16384" width="9" style="2"/>
  </cols>
  <sheetData>
    <row r="2" spans="2:18" x14ac:dyDescent="0.25">
      <c r="B2" s="28" t="s">
        <v>110</v>
      </c>
      <c r="C2" s="108"/>
      <c r="D2" s="29"/>
      <c r="E2" s="28"/>
      <c r="F2" s="28"/>
      <c r="G2" s="28"/>
      <c r="H2" s="108"/>
      <c r="I2" s="29"/>
      <c r="J2" s="29"/>
      <c r="K2" s="29"/>
      <c r="L2" s="29"/>
      <c r="M2" s="108"/>
      <c r="N2" s="29"/>
      <c r="O2" s="29"/>
      <c r="P2" s="29"/>
      <c r="Q2" s="29"/>
      <c r="R2" s="108"/>
    </row>
    <row r="3" spans="2:18" ht="16.5" thickBot="1" x14ac:dyDescent="0.3">
      <c r="B3" s="110" t="s">
        <v>27</v>
      </c>
      <c r="C3" s="124" t="s">
        <v>128</v>
      </c>
      <c r="D3" s="125" t="s">
        <v>127</v>
      </c>
      <c r="E3" s="111" t="s">
        <v>120</v>
      </c>
      <c r="F3" s="111" t="s">
        <v>119</v>
      </c>
      <c r="G3" s="111" t="s">
        <v>116</v>
      </c>
      <c r="H3" s="124" t="s">
        <v>114</v>
      </c>
      <c r="I3" s="125" t="s">
        <v>113</v>
      </c>
      <c r="J3" s="111" t="s">
        <v>111</v>
      </c>
      <c r="K3" s="111" t="s">
        <v>106</v>
      </c>
      <c r="L3" s="111" t="s">
        <v>103</v>
      </c>
      <c r="M3" s="124" t="s">
        <v>102</v>
      </c>
      <c r="N3" s="125" t="s">
        <v>101</v>
      </c>
      <c r="O3" s="111" t="s">
        <v>98</v>
      </c>
      <c r="P3" s="111" t="s">
        <v>97</v>
      </c>
      <c r="Q3" s="111" t="s">
        <v>94</v>
      </c>
      <c r="R3" s="124" t="s">
        <v>93</v>
      </c>
    </row>
    <row r="4" spans="2:18" x14ac:dyDescent="0.25">
      <c r="B4" s="17" t="s">
        <v>0</v>
      </c>
      <c r="C4" s="52">
        <v>7939</v>
      </c>
      <c r="D4" s="6">
        <v>1878</v>
      </c>
      <c r="E4" s="4">
        <v>1873</v>
      </c>
      <c r="F4" s="4">
        <v>1361</v>
      </c>
      <c r="G4" s="4">
        <v>2827</v>
      </c>
      <c r="H4" s="52">
        <v>12696</v>
      </c>
      <c r="I4" s="6">
        <v>2955</v>
      </c>
      <c r="J4" s="4">
        <v>3158</v>
      </c>
      <c r="K4" s="4">
        <v>3452</v>
      </c>
      <c r="L4" s="4">
        <v>3132</v>
      </c>
      <c r="M4" s="52">
        <v>14119</v>
      </c>
      <c r="N4" s="135">
        <v>3619</v>
      </c>
      <c r="O4" s="138">
        <v>3770</v>
      </c>
      <c r="P4" s="138">
        <v>3677</v>
      </c>
      <c r="Q4" s="138">
        <v>3053</v>
      </c>
      <c r="R4" s="140">
        <v>11268</v>
      </c>
    </row>
    <row r="5" spans="2:18" x14ac:dyDescent="0.25">
      <c r="B5" s="19" t="s">
        <v>123</v>
      </c>
      <c r="C5" s="52">
        <v>1187</v>
      </c>
      <c r="D5" s="6">
        <v>272</v>
      </c>
      <c r="E5" s="6">
        <v>301</v>
      </c>
      <c r="F5" s="6">
        <v>280</v>
      </c>
      <c r="G5" s="6">
        <v>334</v>
      </c>
      <c r="H5" s="52">
        <v>1597</v>
      </c>
      <c r="I5" s="6">
        <v>392</v>
      </c>
      <c r="J5" s="6">
        <v>449</v>
      </c>
      <c r="K5" s="6">
        <v>363</v>
      </c>
      <c r="L5" s="6">
        <v>393</v>
      </c>
      <c r="M5" s="52">
        <v>1784</v>
      </c>
      <c r="N5" s="135">
        <v>432</v>
      </c>
      <c r="O5" s="135">
        <v>483</v>
      </c>
      <c r="P5" s="135">
        <v>453</v>
      </c>
      <c r="Q5" s="135">
        <v>416</v>
      </c>
      <c r="R5" s="52">
        <v>1818</v>
      </c>
    </row>
    <row r="6" spans="2:18" x14ac:dyDescent="0.25">
      <c r="B6" s="19" t="s">
        <v>124</v>
      </c>
      <c r="C6" s="52">
        <v>110</v>
      </c>
      <c r="D6" s="6">
        <v>-25</v>
      </c>
      <c r="E6" s="6">
        <v>31</v>
      </c>
      <c r="F6" s="6">
        <v>43</v>
      </c>
      <c r="G6" s="6">
        <v>61</v>
      </c>
      <c r="H6" s="52">
        <v>475</v>
      </c>
      <c r="I6" s="6">
        <v>79</v>
      </c>
      <c r="J6" s="6">
        <v>174</v>
      </c>
      <c r="K6" s="6">
        <v>97</v>
      </c>
      <c r="L6" s="6">
        <v>125</v>
      </c>
      <c r="M6" s="52">
        <v>657</v>
      </c>
      <c r="N6" s="135">
        <v>126</v>
      </c>
      <c r="O6" s="135">
        <v>208</v>
      </c>
      <c r="P6" s="135">
        <v>182</v>
      </c>
      <c r="Q6" s="135">
        <v>141</v>
      </c>
      <c r="R6" s="52">
        <v>679</v>
      </c>
    </row>
    <row r="7" spans="2:18" x14ac:dyDescent="0.25">
      <c r="B7" s="18" t="s">
        <v>125</v>
      </c>
      <c r="C7" s="53">
        <v>-1</v>
      </c>
      <c r="D7" s="7">
        <v>-9</v>
      </c>
      <c r="E7" s="139">
        <v>-8</v>
      </c>
      <c r="F7" s="139">
        <v>8</v>
      </c>
      <c r="G7" s="139">
        <v>8</v>
      </c>
      <c r="H7" s="53">
        <v>260</v>
      </c>
      <c r="I7" s="7">
        <v>40</v>
      </c>
      <c r="J7" s="139">
        <v>128</v>
      </c>
      <c r="K7" s="139">
        <v>24</v>
      </c>
      <c r="L7" s="139">
        <v>68</v>
      </c>
      <c r="M7" s="53">
        <v>427</v>
      </c>
      <c r="N7" s="7">
        <v>75</v>
      </c>
      <c r="O7" s="7">
        <v>139</v>
      </c>
      <c r="P7" s="7">
        <v>119</v>
      </c>
      <c r="Q7" s="7">
        <v>94</v>
      </c>
      <c r="R7" s="53">
        <v>497</v>
      </c>
    </row>
    <row r="9" spans="2:18" customFormat="1" ht="15" hidden="1" x14ac:dyDescent="0.25">
      <c r="B9" s="21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2:18" customFormat="1" ht="14.25" hidden="1" x14ac:dyDescent="0.2"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customFormat="1" ht="14.25" hidden="1" x14ac:dyDescent="0.2">
      <c r="B11" s="31" t="s">
        <v>27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18" customFormat="1" ht="14.25" hidden="1" x14ac:dyDescent="0.2">
      <c r="B12" s="25" t="s">
        <v>21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2:18" customFormat="1" ht="14.25" hidden="1" x14ac:dyDescent="0.2">
      <c r="B13" s="25" t="s">
        <v>22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2:18" customFormat="1" ht="14.25" hidden="1" x14ac:dyDescent="0.2">
      <c r="B14" s="25" t="s">
        <v>23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2:18" customFormat="1" ht="14.25" hidden="1" x14ac:dyDescent="0.2">
      <c r="B15" s="25" t="s">
        <v>24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2:18" customFormat="1" ht="14.25" hidden="1" x14ac:dyDescent="0.2">
      <c r="B16" s="25" t="s">
        <v>25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2:18" s="21" customFormat="1" ht="15" hidden="1" x14ac:dyDescent="0.25">
      <c r="B17" s="27" t="s">
        <v>26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3"/>
  <sheetViews>
    <sheetView rightToLeft="1" view="pageBreakPreview" zoomScale="85" zoomScaleNormal="70" zoomScaleSheetLayoutView="85" workbookViewId="0">
      <selection activeCell="C24" sqref="C24"/>
    </sheetView>
  </sheetViews>
  <sheetFormatPr defaultRowHeight="15.75" x14ac:dyDescent="0.25"/>
  <cols>
    <col min="1" max="1" width="3.875" style="2" customWidth="1"/>
    <col min="2" max="2" width="29.25" style="20" customWidth="1"/>
    <col min="3" max="3" width="11.75" style="20" customWidth="1"/>
    <col min="4" max="4" width="11.625" style="20" customWidth="1"/>
    <col min="5" max="7" width="12.5" style="20" customWidth="1"/>
    <col min="8" max="8" width="11.75" style="20" customWidth="1"/>
    <col min="9" max="9" width="11.625" style="20" customWidth="1"/>
    <col min="10" max="10" width="13" style="20" customWidth="1"/>
    <col min="11" max="11" width="12.125" style="20" customWidth="1"/>
    <col min="12" max="12" width="13.375" style="20" customWidth="1"/>
    <col min="13" max="14" width="12.5" style="20" customWidth="1"/>
    <col min="15" max="16384" width="9" style="2"/>
  </cols>
  <sheetData>
    <row r="2" spans="2:14" x14ac:dyDescent="0.25">
      <c r="B2" s="28" t="s">
        <v>18</v>
      </c>
      <c r="C2" s="108"/>
      <c r="D2" s="29"/>
      <c r="E2" s="29"/>
      <c r="F2" s="29"/>
      <c r="G2" s="29"/>
      <c r="H2" s="108"/>
      <c r="I2" s="29"/>
      <c r="J2" s="29"/>
      <c r="K2" s="29"/>
      <c r="L2" s="29"/>
      <c r="M2" s="108"/>
      <c r="N2" s="108"/>
    </row>
    <row r="3" spans="2:14" ht="16.5" thickBot="1" x14ac:dyDescent="0.3">
      <c r="B3" s="110" t="s">
        <v>27</v>
      </c>
      <c r="C3" s="124" t="s">
        <v>128</v>
      </c>
      <c r="D3" s="111" t="s">
        <v>127</v>
      </c>
      <c r="E3" s="111" t="s">
        <v>120</v>
      </c>
      <c r="F3" s="111" t="s">
        <v>119</v>
      </c>
      <c r="G3" s="111" t="s">
        <v>116</v>
      </c>
      <c r="H3" s="124" t="s">
        <v>114</v>
      </c>
      <c r="I3" s="111" t="s">
        <v>113</v>
      </c>
      <c r="J3" s="111" t="s">
        <v>111</v>
      </c>
      <c r="K3" s="111" t="s">
        <v>106</v>
      </c>
      <c r="L3" s="111" t="s">
        <v>103</v>
      </c>
      <c r="M3" s="124" t="s">
        <v>102</v>
      </c>
      <c r="N3" s="124" t="s">
        <v>93</v>
      </c>
    </row>
    <row r="4" spans="2:14" x14ac:dyDescent="0.25">
      <c r="B4" s="17" t="s">
        <v>109</v>
      </c>
      <c r="C4" s="58">
        <v>248</v>
      </c>
      <c r="D4" s="4">
        <v>48</v>
      </c>
      <c r="E4" s="4">
        <v>72</v>
      </c>
      <c r="F4" s="4">
        <v>65</v>
      </c>
      <c r="G4" s="4">
        <v>63</v>
      </c>
      <c r="H4" s="58">
        <v>316</v>
      </c>
      <c r="I4" s="4">
        <v>54</v>
      </c>
      <c r="J4" s="4">
        <v>110</v>
      </c>
      <c r="K4" s="4">
        <v>83</v>
      </c>
      <c r="L4" s="4">
        <v>70</v>
      </c>
      <c r="M4" s="58">
        <v>305</v>
      </c>
      <c r="N4" s="58">
        <f>415-N5</f>
        <v>319</v>
      </c>
    </row>
    <row r="5" spans="2:14" x14ac:dyDescent="0.25">
      <c r="B5" s="19" t="s">
        <v>108</v>
      </c>
      <c r="C5" s="52">
        <v>97</v>
      </c>
      <c r="D5" s="6">
        <v>22</v>
      </c>
      <c r="E5" s="6">
        <v>27</v>
      </c>
      <c r="F5" s="6">
        <v>23</v>
      </c>
      <c r="G5" s="6">
        <v>25</v>
      </c>
      <c r="H5" s="52">
        <v>126</v>
      </c>
      <c r="I5" s="6">
        <v>42</v>
      </c>
      <c r="J5" s="135">
        <v>28</v>
      </c>
      <c r="K5" s="6">
        <v>28</v>
      </c>
      <c r="L5" s="6">
        <f>56-K5</f>
        <v>28</v>
      </c>
      <c r="M5" s="52">
        <v>107</v>
      </c>
      <c r="N5" s="52">
        <v>96</v>
      </c>
    </row>
    <row r="6" spans="2:14" x14ac:dyDescent="0.25">
      <c r="B6" s="19" t="s">
        <v>11</v>
      </c>
      <c r="C6" s="52">
        <v>216</v>
      </c>
      <c r="D6" s="6">
        <v>49</v>
      </c>
      <c r="E6" s="135">
        <v>43</v>
      </c>
      <c r="F6" s="135">
        <v>47</v>
      </c>
      <c r="G6" s="6">
        <v>77</v>
      </c>
      <c r="H6" s="52">
        <v>206</v>
      </c>
      <c r="I6" s="6">
        <v>56</v>
      </c>
      <c r="J6" s="135">
        <v>37</v>
      </c>
      <c r="K6" s="135">
        <v>43</v>
      </c>
      <c r="L6" s="135">
        <v>70</v>
      </c>
      <c r="M6" s="52">
        <v>194</v>
      </c>
      <c r="N6" s="52">
        <v>206</v>
      </c>
    </row>
    <row r="7" spans="2:14" x14ac:dyDescent="0.25">
      <c r="B7" s="19" t="s">
        <v>12</v>
      </c>
      <c r="C7" s="52">
        <v>-346</v>
      </c>
      <c r="D7" s="135">
        <v>-111</v>
      </c>
      <c r="E7" s="135">
        <v>-87</v>
      </c>
      <c r="F7" s="135">
        <v>-66</v>
      </c>
      <c r="G7" s="135">
        <v>-82</v>
      </c>
      <c r="H7" s="52">
        <v>-74</v>
      </c>
      <c r="I7" s="135">
        <v>-26</v>
      </c>
      <c r="J7" s="135">
        <v>27</v>
      </c>
      <c r="K7" s="135">
        <v>-52</v>
      </c>
      <c r="L7" s="135">
        <v>-24</v>
      </c>
      <c r="M7" s="52">
        <v>130</v>
      </c>
      <c r="N7" s="52">
        <v>157</v>
      </c>
    </row>
    <row r="8" spans="2:14" x14ac:dyDescent="0.25">
      <c r="B8" s="19" t="s">
        <v>105</v>
      </c>
      <c r="C8" s="52">
        <v>-105</v>
      </c>
      <c r="D8" s="6">
        <v>-33</v>
      </c>
      <c r="E8" s="135">
        <v>-24</v>
      </c>
      <c r="F8" s="135">
        <v>-26</v>
      </c>
      <c r="G8" s="6">
        <v>-22</v>
      </c>
      <c r="H8" s="52">
        <v>-99</v>
      </c>
      <c r="I8" s="6">
        <v>-47</v>
      </c>
      <c r="J8" s="135">
        <v>-28</v>
      </c>
      <c r="K8" s="135">
        <v>-5</v>
      </c>
      <c r="L8" s="135">
        <v>-19</v>
      </c>
      <c r="M8" s="52">
        <v>-79</v>
      </c>
      <c r="N8" s="52">
        <v>-99</v>
      </c>
    </row>
    <row r="9" spans="2:14" s="20" customFormat="1" x14ac:dyDescent="0.25">
      <c r="B9" s="141" t="s">
        <v>126</v>
      </c>
      <c r="C9" s="142">
        <f>SUM(C4:C8)</f>
        <v>110</v>
      </c>
      <c r="D9" s="143">
        <f>SUM(D4:D8)</f>
        <v>-25</v>
      </c>
      <c r="E9" s="144">
        <v>31</v>
      </c>
      <c r="F9" s="144">
        <f>SUM(F4:F8)</f>
        <v>43</v>
      </c>
      <c r="G9" s="143">
        <f>SUM(G4:G8)</f>
        <v>61</v>
      </c>
      <c r="H9" s="142">
        <f>SUM(H4:H8)</f>
        <v>475</v>
      </c>
      <c r="I9" s="143">
        <v>58</v>
      </c>
      <c r="J9" s="144">
        <v>174</v>
      </c>
      <c r="K9" s="144">
        <v>97</v>
      </c>
      <c r="L9" s="144">
        <v>125</v>
      </c>
      <c r="M9" s="142">
        <v>657</v>
      </c>
      <c r="N9" s="142">
        <v>679</v>
      </c>
    </row>
    <row r="10" spans="2:14" x14ac:dyDescent="0.25">
      <c r="B10" s="18" t="s">
        <v>122</v>
      </c>
      <c r="C10" s="53">
        <v>721</v>
      </c>
      <c r="D10" s="137">
        <v>135</v>
      </c>
      <c r="E10" s="136">
        <v>183</v>
      </c>
      <c r="F10" s="136">
        <v>193</v>
      </c>
      <c r="G10" s="137">
        <v>210</v>
      </c>
      <c r="H10" s="53">
        <v>1036</v>
      </c>
      <c r="I10" s="137">
        <v>217</v>
      </c>
      <c r="J10" s="136">
        <v>316</v>
      </c>
      <c r="K10" s="136">
        <v>240</v>
      </c>
      <c r="L10" s="136">
        <v>263</v>
      </c>
      <c r="M10" s="53">
        <v>1029</v>
      </c>
      <c r="N10" s="53">
        <v>1033</v>
      </c>
    </row>
    <row r="11" spans="2:14" x14ac:dyDescent="0.25">
      <c r="B11" s="132"/>
      <c r="C11" s="134"/>
      <c r="D11" s="132"/>
      <c r="E11" s="132"/>
      <c r="F11" s="132"/>
      <c r="G11" s="132"/>
      <c r="H11" s="134"/>
      <c r="I11" s="132"/>
      <c r="J11" s="132"/>
      <c r="K11" s="133"/>
      <c r="L11" s="133"/>
      <c r="M11" s="134"/>
      <c r="N11" s="134"/>
    </row>
    <row r="12" spans="2:14" ht="15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2:14" ht="48" customHeight="1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J9"/>
  <sheetViews>
    <sheetView rightToLeft="1" view="pageBreakPreview" zoomScale="130" zoomScaleNormal="100" zoomScaleSheetLayoutView="130" workbookViewId="0">
      <selection activeCell="C10" sqref="C10"/>
    </sheetView>
  </sheetViews>
  <sheetFormatPr defaultRowHeight="14.25" outlineLevelCol="1" x14ac:dyDescent="0.2"/>
  <cols>
    <col min="1" max="1" width="4.5" customWidth="1"/>
    <col min="2" max="2" width="15.5" customWidth="1"/>
    <col min="3" max="3" width="12" customWidth="1"/>
    <col min="4" max="4" width="12" hidden="1" customWidth="1" outlineLevel="1"/>
    <col min="5" max="5" width="11" hidden="1" customWidth="1" outlineLevel="1"/>
    <col min="6" max="6" width="12.125" hidden="1" customWidth="1" outlineLevel="1"/>
    <col min="7" max="7" width="11.875" customWidth="1" collapsed="1"/>
    <col min="8" max="8" width="11.875" hidden="1" customWidth="1" outlineLevel="1"/>
    <col min="9" max="9" width="12.375" hidden="1" customWidth="1" outlineLevel="1"/>
    <col min="10" max="10" width="12.75" hidden="1" customWidth="1" outlineLevel="1"/>
    <col min="11" max="11" width="12.375" customWidth="1" collapsed="1"/>
    <col min="12" max="12" width="12.375" hidden="1" customWidth="1" outlineLevel="1"/>
    <col min="13" max="13" width="10.625" hidden="1" customWidth="1" outlineLevel="1"/>
    <col min="14" max="14" width="12" hidden="1" customWidth="1" outlineLevel="1"/>
    <col min="15" max="15" width="11" customWidth="1" collapsed="1"/>
    <col min="16" max="18" width="10.125" hidden="1" customWidth="1" outlineLevel="1"/>
    <col min="19" max="19" width="10.125" customWidth="1" collapsed="1"/>
    <col min="20" max="22" width="10.125" hidden="1" customWidth="1" outlineLevel="1"/>
    <col min="23" max="23" width="10.125" customWidth="1" collapsed="1"/>
    <col min="24" max="26" width="10.125" hidden="1" customWidth="1" outlineLevel="1"/>
    <col min="27" max="27" width="10.125" customWidth="1" collapsed="1"/>
    <col min="28" max="30" width="10.125" hidden="1" customWidth="1" outlineLevel="1"/>
    <col min="31" max="31" width="10.125" customWidth="1" collapsed="1"/>
    <col min="32" max="34" width="10.125" hidden="1" customWidth="1" outlineLevel="1"/>
    <col min="35" max="35" width="9" collapsed="1"/>
  </cols>
  <sheetData>
    <row r="2" spans="2:36" ht="16.5" thickBot="1" x14ac:dyDescent="0.3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"/>
      <c r="T2" s="22"/>
      <c r="X2" s="22"/>
      <c r="AB2" s="22"/>
      <c r="AF2" s="22"/>
    </row>
    <row r="3" spans="2:36" ht="15.75" thickBot="1" x14ac:dyDescent="0.25">
      <c r="B3" s="126" t="s">
        <v>27</v>
      </c>
      <c r="C3" s="127" t="s">
        <v>129</v>
      </c>
      <c r="D3" s="127" t="s">
        <v>121</v>
      </c>
      <c r="E3" s="127" t="s">
        <v>118</v>
      </c>
      <c r="F3" s="127" t="s">
        <v>117</v>
      </c>
      <c r="G3" s="127" t="s">
        <v>115</v>
      </c>
      <c r="H3" s="127" t="s">
        <v>112</v>
      </c>
      <c r="I3" s="127" t="s">
        <v>107</v>
      </c>
      <c r="J3" s="127" t="s">
        <v>104</v>
      </c>
      <c r="K3" s="127" t="s">
        <v>100</v>
      </c>
      <c r="L3" s="127" t="s">
        <v>99</v>
      </c>
      <c r="M3" s="127" t="s">
        <v>96</v>
      </c>
      <c r="N3" s="127" t="s">
        <v>95</v>
      </c>
      <c r="O3" s="127" t="s">
        <v>92</v>
      </c>
      <c r="P3" s="126" t="s">
        <v>73</v>
      </c>
      <c r="Q3" s="126" t="s">
        <v>74</v>
      </c>
      <c r="R3" s="126" t="s">
        <v>75</v>
      </c>
      <c r="S3" s="126" t="s">
        <v>76</v>
      </c>
      <c r="T3" s="126" t="s">
        <v>77</v>
      </c>
      <c r="U3" s="126" t="s">
        <v>78</v>
      </c>
      <c r="V3" s="126" t="s">
        <v>79</v>
      </c>
      <c r="W3" s="126" t="s">
        <v>80</v>
      </c>
      <c r="X3" s="126" t="s">
        <v>81</v>
      </c>
      <c r="Y3" s="126" t="s">
        <v>82</v>
      </c>
      <c r="Z3" s="126" t="s">
        <v>83</v>
      </c>
      <c r="AA3" s="126" t="s">
        <v>84</v>
      </c>
      <c r="AB3" s="126" t="s">
        <v>85</v>
      </c>
      <c r="AC3" s="126" t="s">
        <v>86</v>
      </c>
      <c r="AD3" s="126" t="s">
        <v>87</v>
      </c>
      <c r="AE3" s="126" t="s">
        <v>88</v>
      </c>
      <c r="AF3" s="112" t="s">
        <v>89</v>
      </c>
      <c r="AG3" s="112" t="s">
        <v>90</v>
      </c>
      <c r="AH3" s="113" t="s">
        <v>91</v>
      </c>
      <c r="AI3" s="2"/>
      <c r="AJ3" s="2"/>
    </row>
    <row r="4" spans="2:36" ht="15" x14ac:dyDescent="0.2">
      <c r="B4" s="128" t="s">
        <v>21</v>
      </c>
      <c r="C4" s="129">
        <v>3772</v>
      </c>
      <c r="D4" s="129">
        <v>4097</v>
      </c>
      <c r="E4" s="129">
        <v>4040</v>
      </c>
      <c r="F4" s="129">
        <v>4458</v>
      </c>
      <c r="G4" s="129">
        <v>4176</v>
      </c>
      <c r="H4" s="129">
        <v>4271</v>
      </c>
      <c r="I4" s="129">
        <v>4234</v>
      </c>
      <c r="J4" s="129">
        <v>7098</v>
      </c>
      <c r="K4" s="129">
        <v>7141</v>
      </c>
      <c r="L4" s="129">
        <v>7045</v>
      </c>
      <c r="M4" s="129">
        <v>5895</v>
      </c>
      <c r="N4" s="129">
        <v>4223</v>
      </c>
      <c r="O4" s="129">
        <v>4053</v>
      </c>
      <c r="P4" s="129">
        <v>3719</v>
      </c>
      <c r="Q4" s="129">
        <v>3212</v>
      </c>
      <c r="R4" s="129">
        <v>3778</v>
      </c>
      <c r="S4" s="129">
        <v>3784</v>
      </c>
      <c r="T4" s="129">
        <v>3126</v>
      </c>
      <c r="U4" s="129">
        <v>3528</v>
      </c>
      <c r="V4" s="129">
        <v>3096</v>
      </c>
      <c r="W4" s="129">
        <v>3044</v>
      </c>
      <c r="X4" s="129">
        <v>3222</v>
      </c>
      <c r="Y4" s="129">
        <v>3299</v>
      </c>
      <c r="Z4" s="129">
        <v>3651</v>
      </c>
      <c r="AA4" s="129">
        <v>3444</v>
      </c>
      <c r="AB4" s="129">
        <v>7538</v>
      </c>
      <c r="AC4" s="129">
        <v>6482</v>
      </c>
      <c r="AD4" s="129">
        <v>5957</v>
      </c>
      <c r="AE4" s="129">
        <v>6174</v>
      </c>
      <c r="AF4" s="26">
        <v>5361</v>
      </c>
      <c r="AG4" s="26">
        <v>5253</v>
      </c>
      <c r="AH4" s="33">
        <v>5228</v>
      </c>
      <c r="AI4" s="2"/>
      <c r="AJ4" s="2"/>
    </row>
    <row r="5" spans="2:36" ht="15" x14ac:dyDescent="0.2">
      <c r="B5" s="128" t="s">
        <v>22</v>
      </c>
      <c r="C5" s="129">
        <v>6853</v>
      </c>
      <c r="D5" s="129">
        <v>6735</v>
      </c>
      <c r="E5" s="129">
        <v>6975</v>
      </c>
      <c r="F5" s="129">
        <v>7038</v>
      </c>
      <c r="G5" s="129">
        <v>7284</v>
      </c>
      <c r="H5" s="129">
        <v>7616</v>
      </c>
      <c r="I5" s="129">
        <v>7677</v>
      </c>
      <c r="J5" s="129">
        <v>7718</v>
      </c>
      <c r="K5" s="129">
        <v>6685</v>
      </c>
      <c r="L5" s="129">
        <v>6704</v>
      </c>
      <c r="M5" s="129">
        <v>6736</v>
      </c>
      <c r="N5" s="129">
        <v>8981</v>
      </c>
      <c r="O5" s="129">
        <v>8967</v>
      </c>
      <c r="P5" s="129">
        <v>8506</v>
      </c>
      <c r="Q5" s="129">
        <v>8513</v>
      </c>
      <c r="R5" s="129">
        <v>8335</v>
      </c>
      <c r="S5" s="129">
        <v>8437</v>
      </c>
      <c r="T5" s="129">
        <v>7856</v>
      </c>
      <c r="U5" s="129">
        <v>7897</v>
      </c>
      <c r="V5" s="129">
        <v>7935</v>
      </c>
      <c r="W5" s="129">
        <v>7398</v>
      </c>
      <c r="X5" s="129">
        <v>6856</v>
      </c>
      <c r="Y5" s="129">
        <v>6997</v>
      </c>
      <c r="Z5" s="129">
        <v>6961</v>
      </c>
      <c r="AA5" s="129">
        <v>7042</v>
      </c>
      <c r="AB5" s="129">
        <v>7028</v>
      </c>
      <c r="AC5" s="129">
        <v>7088</v>
      </c>
      <c r="AD5" s="129">
        <v>7169</v>
      </c>
      <c r="AE5" s="129">
        <v>7317</v>
      </c>
      <c r="AF5" s="26">
        <v>8085</v>
      </c>
      <c r="AG5" s="26">
        <v>8115</v>
      </c>
      <c r="AH5" s="33">
        <v>8139</v>
      </c>
      <c r="AI5" s="2"/>
      <c r="AJ5" s="2"/>
    </row>
    <row r="6" spans="2:36" ht="15" x14ac:dyDescent="0.2">
      <c r="B6" s="128" t="s">
        <v>23</v>
      </c>
      <c r="C6" s="129">
        <v>2556</v>
      </c>
      <c r="D6" s="129">
        <v>2485</v>
      </c>
      <c r="E6" s="129">
        <v>2381</v>
      </c>
      <c r="F6" s="129">
        <v>2760</v>
      </c>
      <c r="G6" s="129">
        <v>2795</v>
      </c>
      <c r="H6" s="129">
        <v>2639</v>
      </c>
      <c r="I6" s="129">
        <v>2750</v>
      </c>
      <c r="J6" s="129">
        <v>6104</v>
      </c>
      <c r="K6" s="129">
        <v>5848</v>
      </c>
      <c r="L6" s="129">
        <v>5818</v>
      </c>
      <c r="M6" s="129">
        <v>5501</v>
      </c>
      <c r="N6" s="129">
        <v>3189</v>
      </c>
      <c r="O6" s="129">
        <v>2647</v>
      </c>
      <c r="P6" s="129">
        <v>2379</v>
      </c>
      <c r="Q6" s="129">
        <v>1971</v>
      </c>
      <c r="R6" s="129">
        <v>2400</v>
      </c>
      <c r="S6" s="129">
        <v>2810</v>
      </c>
      <c r="T6" s="129">
        <v>2288</v>
      </c>
      <c r="U6" s="129">
        <v>2850</v>
      </c>
      <c r="V6" s="129">
        <v>2628</v>
      </c>
      <c r="W6" s="129">
        <v>2877</v>
      </c>
      <c r="X6" s="129">
        <v>2541</v>
      </c>
      <c r="Y6" s="129">
        <v>2867</v>
      </c>
      <c r="Z6" s="129">
        <v>3172</v>
      </c>
      <c r="AA6" s="129">
        <v>3226</v>
      </c>
      <c r="AB6" s="129">
        <v>6858</v>
      </c>
      <c r="AC6" s="129">
        <v>5928</v>
      </c>
      <c r="AD6" s="129">
        <v>5940</v>
      </c>
      <c r="AE6" s="129">
        <v>6146</v>
      </c>
      <c r="AF6" s="26">
        <v>4054</v>
      </c>
      <c r="AG6" s="26">
        <v>4083</v>
      </c>
      <c r="AH6" s="33">
        <v>4375</v>
      </c>
      <c r="AI6" s="2"/>
      <c r="AJ6" s="2"/>
    </row>
    <row r="7" spans="2:36" ht="15" x14ac:dyDescent="0.2">
      <c r="B7" s="128" t="s">
        <v>24</v>
      </c>
      <c r="C7" s="129">
        <v>4999</v>
      </c>
      <c r="D7" s="129">
        <v>5212</v>
      </c>
      <c r="E7" s="129">
        <v>5229</v>
      </c>
      <c r="F7" s="129">
        <v>5252</v>
      </c>
      <c r="G7" s="129">
        <v>4967</v>
      </c>
      <c r="H7" s="129">
        <v>5146</v>
      </c>
      <c r="I7" s="129">
        <v>5186</v>
      </c>
      <c r="J7" s="129">
        <v>4769</v>
      </c>
      <c r="K7" s="129">
        <v>3841</v>
      </c>
      <c r="L7" s="129">
        <v>3899</v>
      </c>
      <c r="M7" s="129">
        <v>3235</v>
      </c>
      <c r="N7" s="129">
        <v>6210</v>
      </c>
      <c r="O7" s="129">
        <v>6241</v>
      </c>
      <c r="P7" s="129">
        <v>5884</v>
      </c>
      <c r="Q7" s="129">
        <v>5882</v>
      </c>
      <c r="R7" s="129">
        <v>5885</v>
      </c>
      <c r="S7" s="129">
        <v>5853</v>
      </c>
      <c r="T7" s="129">
        <v>4946</v>
      </c>
      <c r="U7" s="129">
        <v>4943</v>
      </c>
      <c r="V7" s="129">
        <v>4934</v>
      </c>
      <c r="W7" s="129">
        <v>4258</v>
      </c>
      <c r="X7" s="129">
        <v>4234</v>
      </c>
      <c r="Y7" s="129">
        <v>4232</v>
      </c>
      <c r="Z7" s="129">
        <v>4230</v>
      </c>
      <c r="AA7" s="129">
        <v>4241</v>
      </c>
      <c r="AB7" s="129">
        <v>4430</v>
      </c>
      <c r="AC7" s="129">
        <v>4432</v>
      </c>
      <c r="AD7" s="129">
        <v>4004</v>
      </c>
      <c r="AE7" s="129">
        <v>4003</v>
      </c>
      <c r="AF7" s="26">
        <v>6068</v>
      </c>
      <c r="AG7" s="26">
        <v>5999</v>
      </c>
      <c r="AH7" s="33">
        <v>5738</v>
      </c>
      <c r="AI7" s="2"/>
      <c r="AJ7" s="2"/>
    </row>
    <row r="8" spans="2:36" ht="15" x14ac:dyDescent="0.2">
      <c r="B8" s="128" t="s">
        <v>25</v>
      </c>
      <c r="C8" s="129">
        <v>3070</v>
      </c>
      <c r="D8" s="129">
        <v>3135</v>
      </c>
      <c r="E8" s="129">
        <v>3405</v>
      </c>
      <c r="F8" s="129">
        <v>3484</v>
      </c>
      <c r="G8" s="129">
        <v>3698</v>
      </c>
      <c r="H8" s="129">
        <v>4102</v>
      </c>
      <c r="I8" s="129">
        <v>3975</v>
      </c>
      <c r="J8" s="129">
        <v>3943</v>
      </c>
      <c r="K8" s="129">
        <v>4137</v>
      </c>
      <c r="L8" s="129">
        <v>4032</v>
      </c>
      <c r="M8" s="129">
        <v>3895</v>
      </c>
      <c r="N8" s="129">
        <v>3805</v>
      </c>
      <c r="O8" s="129">
        <v>4132</v>
      </c>
      <c r="P8" s="129">
        <v>3962</v>
      </c>
      <c r="Q8" s="129">
        <v>3872</v>
      </c>
      <c r="R8" s="129">
        <v>3828</v>
      </c>
      <c r="S8" s="129">
        <v>3558</v>
      </c>
      <c r="T8" s="129">
        <v>3748</v>
      </c>
      <c r="U8" s="129">
        <v>3632</v>
      </c>
      <c r="V8" s="129">
        <v>3469</v>
      </c>
      <c r="W8" s="129">
        <v>3307</v>
      </c>
      <c r="X8" s="129">
        <v>3303</v>
      </c>
      <c r="Y8" s="129">
        <v>3197</v>
      </c>
      <c r="Z8" s="129">
        <v>3210</v>
      </c>
      <c r="AA8" s="129">
        <v>3019</v>
      </c>
      <c r="AB8" s="129">
        <v>3278</v>
      </c>
      <c r="AC8" s="129">
        <v>3210</v>
      </c>
      <c r="AD8" s="129">
        <v>3182</v>
      </c>
      <c r="AE8" s="129">
        <v>3342</v>
      </c>
      <c r="AF8" s="26">
        <v>3324</v>
      </c>
      <c r="AG8" s="26">
        <v>3286</v>
      </c>
      <c r="AH8" s="33">
        <v>3254</v>
      </c>
      <c r="AI8" s="2"/>
      <c r="AJ8" s="2"/>
    </row>
    <row r="9" spans="2:36" ht="16.5" thickBot="1" x14ac:dyDescent="0.3">
      <c r="B9" s="130" t="s">
        <v>26</v>
      </c>
      <c r="C9" s="131">
        <v>10625</v>
      </c>
      <c r="D9" s="131">
        <f>D4+D5</f>
        <v>10832</v>
      </c>
      <c r="E9" s="131">
        <f>E4+E5</f>
        <v>11015</v>
      </c>
      <c r="F9" s="131">
        <f>F4+F5</f>
        <v>11496</v>
      </c>
      <c r="G9" s="131">
        <v>11460</v>
      </c>
      <c r="H9" s="131">
        <v>11887</v>
      </c>
      <c r="I9" s="131">
        <v>11911</v>
      </c>
      <c r="J9" s="131">
        <v>14816</v>
      </c>
      <c r="K9" s="131">
        <v>13826</v>
      </c>
      <c r="L9" s="131">
        <v>13749</v>
      </c>
      <c r="M9" s="131">
        <v>12631</v>
      </c>
      <c r="N9" s="131">
        <v>13204</v>
      </c>
      <c r="O9" s="131">
        <v>13020</v>
      </c>
      <c r="P9" s="131">
        <v>12225</v>
      </c>
      <c r="Q9" s="131">
        <v>11725</v>
      </c>
      <c r="R9" s="131">
        <v>12113</v>
      </c>
      <c r="S9" s="131">
        <v>12221</v>
      </c>
      <c r="T9" s="131">
        <v>10982</v>
      </c>
      <c r="U9" s="131">
        <v>11425</v>
      </c>
      <c r="V9" s="131">
        <v>11031</v>
      </c>
      <c r="W9" s="131">
        <v>10442</v>
      </c>
      <c r="X9" s="131">
        <v>10078</v>
      </c>
      <c r="Y9" s="131">
        <v>10296</v>
      </c>
      <c r="Z9" s="131">
        <v>10612</v>
      </c>
      <c r="AA9" s="131">
        <v>10486</v>
      </c>
      <c r="AB9" s="131">
        <v>14566</v>
      </c>
      <c r="AC9" s="131">
        <v>13570</v>
      </c>
      <c r="AD9" s="131">
        <v>13126</v>
      </c>
      <c r="AE9" s="131">
        <v>13491</v>
      </c>
      <c r="AF9" s="115">
        <v>13446</v>
      </c>
      <c r="AG9" s="115">
        <v>13368</v>
      </c>
      <c r="AH9" s="116">
        <v>13367</v>
      </c>
      <c r="AI9" s="2"/>
      <c r="AJ9" s="2"/>
    </row>
  </sheetData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30"/>
  <sheetViews>
    <sheetView view="pageBreakPreview" zoomScaleNormal="55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.75" outlineLevelCol="1" x14ac:dyDescent="0.25"/>
  <cols>
    <col min="1" max="1" width="3.875" style="2" customWidth="1"/>
    <col min="2" max="2" width="33.125" style="20" customWidth="1"/>
    <col min="3" max="6" width="13" style="20" hidden="1" customWidth="1" outlineLevel="1"/>
    <col min="7" max="7" width="13" style="20" customWidth="1" collapsed="1"/>
    <col min="8" max="11" width="13" style="20" hidden="1" customWidth="1" outlineLevel="1"/>
    <col min="12" max="12" width="13" style="20" customWidth="1" collapsed="1"/>
    <col min="13" max="16" width="13" style="20" hidden="1" customWidth="1" outlineLevel="1"/>
    <col min="17" max="17" width="13" style="20" customWidth="1" collapsed="1"/>
    <col min="18" max="21" width="13" style="20" hidden="1" customWidth="1" outlineLevel="1"/>
    <col min="22" max="22" width="13" style="20" customWidth="1" collapsed="1"/>
    <col min="23" max="23" width="13" style="20" customWidth="1"/>
    <col min="24" max="25" width="13" style="2" customWidth="1"/>
    <col min="26" max="16384" width="9" style="2"/>
  </cols>
  <sheetData>
    <row r="1" spans="2:25" x14ac:dyDescent="0.25">
      <c r="X1" s="20"/>
      <c r="Y1" s="20"/>
    </row>
    <row r="2" spans="2:25" x14ac:dyDescent="0.25">
      <c r="B2" s="123" t="s">
        <v>39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x14ac:dyDescent="0.25">
      <c r="B3" s="109" t="s">
        <v>28</v>
      </c>
      <c r="C3" s="117" t="s">
        <v>50</v>
      </c>
      <c r="D3" s="117" t="s">
        <v>51</v>
      </c>
      <c r="E3" s="117" t="s">
        <v>52</v>
      </c>
      <c r="F3" s="117" t="s">
        <v>53</v>
      </c>
      <c r="G3" s="124" t="s">
        <v>72</v>
      </c>
      <c r="H3" s="117" t="s">
        <v>71</v>
      </c>
      <c r="I3" s="117" t="s">
        <v>70</v>
      </c>
      <c r="J3" s="117" t="s">
        <v>69</v>
      </c>
      <c r="K3" s="117" t="s">
        <v>68</v>
      </c>
      <c r="L3" s="124" t="s">
        <v>67</v>
      </c>
      <c r="M3" s="117" t="s">
        <v>66</v>
      </c>
      <c r="N3" s="117" t="s">
        <v>65</v>
      </c>
      <c r="O3" s="117" t="s">
        <v>64</v>
      </c>
      <c r="P3" s="117" t="s">
        <v>63</v>
      </c>
      <c r="Q3" s="124" t="s">
        <v>62</v>
      </c>
      <c r="R3" s="117" t="s">
        <v>61</v>
      </c>
      <c r="S3" s="117" t="s">
        <v>60</v>
      </c>
      <c r="T3" s="117" t="s">
        <v>59</v>
      </c>
      <c r="U3" s="117" t="s">
        <v>58</v>
      </c>
      <c r="V3" s="124" t="s">
        <v>54</v>
      </c>
      <c r="W3" s="117" t="s">
        <v>57</v>
      </c>
      <c r="X3" s="117" t="s">
        <v>56</v>
      </c>
      <c r="Y3" s="117" t="s">
        <v>55</v>
      </c>
    </row>
    <row r="4" spans="2:25" x14ac:dyDescent="0.25">
      <c r="B4" s="48" t="s">
        <v>29</v>
      </c>
      <c r="C4" s="50">
        <v>4818</v>
      </c>
      <c r="D4" s="38">
        <v>4667</v>
      </c>
      <c r="E4" s="38">
        <v>5092</v>
      </c>
      <c r="F4" s="38">
        <v>5058</v>
      </c>
      <c r="G4" s="52">
        <v>19635</v>
      </c>
      <c r="H4" s="50">
        <v>4836</v>
      </c>
      <c r="I4" s="38">
        <v>4577</v>
      </c>
      <c r="J4" s="38">
        <v>4706</v>
      </c>
      <c r="K4" s="38">
        <v>4394</v>
      </c>
      <c r="L4" s="52">
        <v>18513</v>
      </c>
      <c r="M4" s="50">
        <v>3218</v>
      </c>
      <c r="N4" s="38">
        <v>3581</v>
      </c>
      <c r="O4" s="38">
        <v>3234</v>
      </c>
      <c r="P4" s="38">
        <v>2827</v>
      </c>
      <c r="Q4" s="52">
        <v>12860</v>
      </c>
      <c r="R4" s="50">
        <v>2353</v>
      </c>
      <c r="S4" s="38">
        <v>2798</v>
      </c>
      <c r="T4" s="38">
        <v>2800</v>
      </c>
      <c r="U4" s="38">
        <v>2934</v>
      </c>
      <c r="V4" s="52">
        <v>10885</v>
      </c>
      <c r="W4" s="50">
        <v>2859</v>
      </c>
      <c r="X4" s="50">
        <v>2323</v>
      </c>
      <c r="Y4" s="38">
        <v>2803</v>
      </c>
    </row>
    <row r="5" spans="2:25" x14ac:dyDescent="0.25">
      <c r="B5" s="48" t="s">
        <v>30</v>
      </c>
      <c r="C5" s="50">
        <v>318</v>
      </c>
      <c r="D5" s="38">
        <v>366</v>
      </c>
      <c r="E5" s="38">
        <v>420</v>
      </c>
      <c r="F5" s="38">
        <v>317</v>
      </c>
      <c r="G5" s="52">
        <v>1421</v>
      </c>
      <c r="H5" s="50">
        <v>434</v>
      </c>
      <c r="I5" s="38">
        <v>333</v>
      </c>
      <c r="J5" s="38">
        <v>595</v>
      </c>
      <c r="K5" s="38">
        <v>437</v>
      </c>
      <c r="L5" s="52">
        <v>1799</v>
      </c>
      <c r="M5" s="50">
        <v>589</v>
      </c>
      <c r="N5" s="38">
        <v>517</v>
      </c>
      <c r="O5" s="38">
        <v>508</v>
      </c>
      <c r="P5" s="38">
        <v>515</v>
      </c>
      <c r="Q5" s="52">
        <v>2129</v>
      </c>
      <c r="R5" s="50">
        <v>416</v>
      </c>
      <c r="S5" s="38">
        <v>492</v>
      </c>
      <c r="T5" s="38">
        <v>416</v>
      </c>
      <c r="U5" s="38">
        <v>459</v>
      </c>
      <c r="V5" s="52">
        <v>1783</v>
      </c>
      <c r="W5" s="50">
        <v>573</v>
      </c>
      <c r="X5" s="50">
        <v>335</v>
      </c>
      <c r="Y5" s="38">
        <v>436</v>
      </c>
    </row>
    <row r="6" spans="2:25" x14ac:dyDescent="0.25">
      <c r="B6" s="48" t="s">
        <v>31</v>
      </c>
      <c r="C6" s="50">
        <v>28</v>
      </c>
      <c r="D6" s="38">
        <v>80</v>
      </c>
      <c r="E6" s="38">
        <v>130</v>
      </c>
      <c r="F6" s="38">
        <v>16</v>
      </c>
      <c r="G6" s="52">
        <v>254</v>
      </c>
      <c r="H6" s="50">
        <v>158</v>
      </c>
      <c r="I6" s="38">
        <v>47</v>
      </c>
      <c r="J6" s="38">
        <v>317</v>
      </c>
      <c r="K6" s="38">
        <v>158</v>
      </c>
      <c r="L6" s="52">
        <v>680</v>
      </c>
      <c r="M6" s="50">
        <v>313</v>
      </c>
      <c r="N6" s="38">
        <v>235</v>
      </c>
      <c r="O6" s="38">
        <v>226</v>
      </c>
      <c r="P6" s="38">
        <v>217</v>
      </c>
      <c r="Q6" s="52">
        <v>991</v>
      </c>
      <c r="R6" s="50">
        <v>195</v>
      </c>
      <c r="S6" s="38">
        <v>248</v>
      </c>
      <c r="T6" s="38">
        <v>142</v>
      </c>
      <c r="U6" s="38">
        <v>171</v>
      </c>
      <c r="V6" s="52">
        <v>756</v>
      </c>
      <c r="W6" s="50">
        <v>303</v>
      </c>
      <c r="X6" s="50">
        <v>48</v>
      </c>
      <c r="Y6" s="38">
        <v>150</v>
      </c>
    </row>
    <row r="7" spans="2:25" x14ac:dyDescent="0.25">
      <c r="B7" s="49" t="s">
        <v>32</v>
      </c>
      <c r="C7" s="51">
        <v>15</v>
      </c>
      <c r="D7" s="39">
        <v>31</v>
      </c>
      <c r="E7" s="39">
        <v>55</v>
      </c>
      <c r="F7" s="39">
        <v>9</v>
      </c>
      <c r="G7" s="53">
        <v>110</v>
      </c>
      <c r="H7" s="51">
        <v>83</v>
      </c>
      <c r="I7" s="39">
        <v>29</v>
      </c>
      <c r="J7" s="39">
        <v>67</v>
      </c>
      <c r="K7" s="39">
        <v>-7</v>
      </c>
      <c r="L7" s="53">
        <v>172</v>
      </c>
      <c r="M7" s="51">
        <v>190</v>
      </c>
      <c r="N7" s="39">
        <v>243</v>
      </c>
      <c r="O7" s="39">
        <v>110</v>
      </c>
      <c r="P7" s="39">
        <v>173</v>
      </c>
      <c r="Q7" s="53">
        <v>716</v>
      </c>
      <c r="R7" s="51">
        <v>160</v>
      </c>
      <c r="S7" s="39">
        <v>161</v>
      </c>
      <c r="T7" s="39">
        <v>115</v>
      </c>
      <c r="U7" s="39">
        <v>109</v>
      </c>
      <c r="V7" s="53">
        <v>545</v>
      </c>
      <c r="W7" s="51">
        <v>268</v>
      </c>
      <c r="X7" s="51">
        <v>45</v>
      </c>
      <c r="Y7" s="39">
        <v>90</v>
      </c>
    </row>
    <row r="8" spans="2:25" x14ac:dyDescent="0.25">
      <c r="B8" s="123" t="s">
        <v>47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2:25" x14ac:dyDescent="0.25">
      <c r="B9" s="109" t="s">
        <v>28</v>
      </c>
      <c r="C9" s="117" t="s">
        <v>50</v>
      </c>
      <c r="D9" s="117" t="s">
        <v>51</v>
      </c>
      <c r="E9" s="117" t="s">
        <v>52</v>
      </c>
      <c r="F9" s="117" t="s">
        <v>53</v>
      </c>
      <c r="G9" s="124" t="s">
        <v>72</v>
      </c>
      <c r="H9" s="117" t="s">
        <v>71</v>
      </c>
      <c r="I9" s="117" t="s">
        <v>70</v>
      </c>
      <c r="J9" s="117" t="s">
        <v>69</v>
      </c>
      <c r="K9" s="117" t="s">
        <v>68</v>
      </c>
      <c r="L9" s="124" t="s">
        <v>67</v>
      </c>
      <c r="M9" s="117" t="s">
        <v>66</v>
      </c>
      <c r="N9" s="117" t="s">
        <v>65</v>
      </c>
      <c r="O9" s="117" t="s">
        <v>64</v>
      </c>
      <c r="P9" s="117" t="s">
        <v>63</v>
      </c>
      <c r="Q9" s="124" t="s">
        <v>62</v>
      </c>
      <c r="R9" s="117" t="s">
        <v>61</v>
      </c>
      <c r="S9" s="117" t="s">
        <v>60</v>
      </c>
      <c r="T9" s="117" t="s">
        <v>59</v>
      </c>
      <c r="U9" s="117" t="s">
        <v>58</v>
      </c>
      <c r="V9" s="124" t="s">
        <v>54</v>
      </c>
      <c r="W9" s="117" t="s">
        <v>57</v>
      </c>
      <c r="X9" s="117" t="s">
        <v>56</v>
      </c>
      <c r="Y9" s="117" t="s">
        <v>55</v>
      </c>
    </row>
    <row r="10" spans="2:25" x14ac:dyDescent="0.25">
      <c r="B10" s="19" t="s">
        <v>29</v>
      </c>
      <c r="C10" s="50">
        <v>4818</v>
      </c>
      <c r="D10" s="38">
        <v>4667</v>
      </c>
      <c r="E10" s="38">
        <v>5092</v>
      </c>
      <c r="F10" s="38">
        <v>5058</v>
      </c>
      <c r="G10" s="52">
        <v>19635</v>
      </c>
      <c r="H10" s="50">
        <v>4836</v>
      </c>
      <c r="I10" s="38">
        <v>4577</v>
      </c>
      <c r="J10" s="38">
        <v>4706</v>
      </c>
      <c r="K10" s="38">
        <v>4394</v>
      </c>
      <c r="L10" s="52">
        <v>18513</v>
      </c>
      <c r="M10" s="50">
        <v>3218</v>
      </c>
      <c r="N10" s="38">
        <v>3581</v>
      </c>
      <c r="O10" s="38">
        <v>3234</v>
      </c>
      <c r="P10" s="38">
        <v>2827</v>
      </c>
      <c r="Q10" s="52">
        <v>12860</v>
      </c>
      <c r="R10" s="50">
        <v>2353</v>
      </c>
      <c r="S10" s="38">
        <v>2798</v>
      </c>
      <c r="T10" s="38">
        <v>2800</v>
      </c>
      <c r="U10" s="38">
        <v>2934</v>
      </c>
      <c r="V10" s="52">
        <v>10885</v>
      </c>
      <c r="W10" s="50">
        <v>2859</v>
      </c>
      <c r="X10" s="50">
        <v>2323</v>
      </c>
      <c r="Y10" s="38">
        <v>2803</v>
      </c>
    </row>
    <row r="11" spans="2:25" x14ac:dyDescent="0.25">
      <c r="B11" s="19" t="s">
        <v>30</v>
      </c>
      <c r="C11" s="50">
        <v>405</v>
      </c>
      <c r="D11" s="38">
        <v>374</v>
      </c>
      <c r="E11" s="38">
        <v>492</v>
      </c>
      <c r="F11" s="38">
        <v>411</v>
      </c>
      <c r="G11" s="52">
        <v>1682</v>
      </c>
      <c r="H11" s="50">
        <v>389</v>
      </c>
      <c r="I11" s="38">
        <v>420</v>
      </c>
      <c r="J11" s="38">
        <v>446</v>
      </c>
      <c r="K11" s="38">
        <v>495</v>
      </c>
      <c r="L11" s="52">
        <v>1750</v>
      </c>
      <c r="M11" s="50">
        <v>564</v>
      </c>
      <c r="N11" s="38">
        <v>557</v>
      </c>
      <c r="O11" s="38">
        <v>524</v>
      </c>
      <c r="P11" s="38">
        <v>472</v>
      </c>
      <c r="Q11" s="52">
        <v>2117</v>
      </c>
      <c r="R11" s="50">
        <v>529</v>
      </c>
      <c r="S11" s="38">
        <v>460</v>
      </c>
      <c r="T11" s="38">
        <v>406</v>
      </c>
      <c r="U11" s="38">
        <v>481</v>
      </c>
      <c r="V11" s="52">
        <v>1876</v>
      </c>
      <c r="W11" s="50">
        <v>488</v>
      </c>
      <c r="X11" s="50">
        <v>361</v>
      </c>
      <c r="Y11" s="38">
        <v>531</v>
      </c>
    </row>
    <row r="12" spans="2:25" x14ac:dyDescent="0.25">
      <c r="B12" s="19" t="s">
        <v>31</v>
      </c>
      <c r="C12" s="50">
        <v>115</v>
      </c>
      <c r="D12" s="38">
        <v>88</v>
      </c>
      <c r="E12" s="38">
        <v>202</v>
      </c>
      <c r="F12" s="38">
        <v>110</v>
      </c>
      <c r="G12" s="52">
        <v>515</v>
      </c>
      <c r="H12" s="50">
        <v>112</v>
      </c>
      <c r="I12" s="38">
        <v>135</v>
      </c>
      <c r="J12" s="38">
        <v>168</v>
      </c>
      <c r="K12" s="38">
        <v>216</v>
      </c>
      <c r="L12" s="52">
        <v>631</v>
      </c>
      <c r="M12" s="50">
        <v>288</v>
      </c>
      <c r="N12" s="38">
        <v>275</v>
      </c>
      <c r="O12" s="38">
        <v>242</v>
      </c>
      <c r="P12" s="38">
        <v>174</v>
      </c>
      <c r="Q12" s="52">
        <v>979</v>
      </c>
      <c r="R12" s="50">
        <v>308</v>
      </c>
      <c r="S12" s="38">
        <v>216</v>
      </c>
      <c r="T12" s="38">
        <v>133</v>
      </c>
      <c r="U12" s="38">
        <v>192</v>
      </c>
      <c r="V12" s="52">
        <v>849</v>
      </c>
      <c r="W12" s="50">
        <v>218</v>
      </c>
      <c r="X12" s="50">
        <v>74</v>
      </c>
      <c r="Y12" s="38">
        <v>245</v>
      </c>
    </row>
    <row r="13" spans="2:25" x14ac:dyDescent="0.25">
      <c r="B13" s="18" t="s">
        <v>32</v>
      </c>
      <c r="C13" s="51">
        <v>53</v>
      </c>
      <c r="D13" s="39">
        <v>35</v>
      </c>
      <c r="E13" s="39">
        <v>125</v>
      </c>
      <c r="F13" s="39">
        <v>58</v>
      </c>
      <c r="G13" s="53">
        <v>271</v>
      </c>
      <c r="H13" s="51">
        <v>53</v>
      </c>
      <c r="I13" s="39">
        <v>80</v>
      </c>
      <c r="J13" s="39">
        <v>101</v>
      </c>
      <c r="K13" s="39">
        <v>142</v>
      </c>
      <c r="L13" s="53">
        <v>376</v>
      </c>
      <c r="M13" s="51">
        <v>167</v>
      </c>
      <c r="N13" s="39">
        <v>175</v>
      </c>
      <c r="O13" s="39">
        <v>158</v>
      </c>
      <c r="P13" s="39">
        <v>123</v>
      </c>
      <c r="Q13" s="53">
        <v>623</v>
      </c>
      <c r="R13" s="51">
        <v>222</v>
      </c>
      <c r="S13" s="39">
        <v>156</v>
      </c>
      <c r="T13" s="39">
        <v>87</v>
      </c>
      <c r="U13" s="39">
        <v>136</v>
      </c>
      <c r="V13" s="53">
        <v>601</v>
      </c>
      <c r="W13" s="51">
        <v>151</v>
      </c>
      <c r="X13" s="51">
        <v>33</v>
      </c>
      <c r="Y13" s="39">
        <v>176</v>
      </c>
    </row>
    <row r="14" spans="2:25" x14ac:dyDescent="0.25">
      <c r="B14" s="123" t="s">
        <v>48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2:25" x14ac:dyDescent="0.25">
      <c r="B15" s="109" t="s">
        <v>28</v>
      </c>
      <c r="C15" s="117" t="s">
        <v>50</v>
      </c>
      <c r="D15" s="117" t="s">
        <v>51</v>
      </c>
      <c r="E15" s="117" t="s">
        <v>52</v>
      </c>
      <c r="F15" s="117" t="s">
        <v>53</v>
      </c>
      <c r="G15" s="124" t="s">
        <v>72</v>
      </c>
      <c r="H15" s="117" t="s">
        <v>71</v>
      </c>
      <c r="I15" s="117" t="s">
        <v>70</v>
      </c>
      <c r="J15" s="117" t="s">
        <v>69</v>
      </c>
      <c r="K15" s="117" t="s">
        <v>68</v>
      </c>
      <c r="L15" s="124" t="s">
        <v>67</v>
      </c>
      <c r="M15" s="117" t="s">
        <v>66</v>
      </c>
      <c r="N15" s="117" t="s">
        <v>65</v>
      </c>
      <c r="O15" s="117" t="s">
        <v>64</v>
      </c>
      <c r="P15" s="117" t="s">
        <v>63</v>
      </c>
      <c r="Q15" s="124" t="s">
        <v>62</v>
      </c>
      <c r="R15" s="117" t="s">
        <v>61</v>
      </c>
      <c r="S15" s="117" t="s">
        <v>60</v>
      </c>
      <c r="T15" s="117" t="s">
        <v>59</v>
      </c>
      <c r="U15" s="117" t="s">
        <v>58</v>
      </c>
      <c r="V15" s="124" t="s">
        <v>54</v>
      </c>
      <c r="W15" s="117" t="s">
        <v>57</v>
      </c>
      <c r="X15" s="117" t="s">
        <v>56</v>
      </c>
      <c r="Y15" s="117" t="s">
        <v>55</v>
      </c>
    </row>
    <row r="16" spans="2:25" x14ac:dyDescent="0.25">
      <c r="B16" s="47" t="s">
        <v>33</v>
      </c>
      <c r="C16" s="54">
        <v>88</v>
      </c>
      <c r="D16" s="37">
        <v>101</v>
      </c>
      <c r="E16" s="37">
        <v>106</v>
      </c>
      <c r="F16" s="37">
        <v>96</v>
      </c>
      <c r="G16" s="58">
        <v>391</v>
      </c>
      <c r="H16" s="54">
        <v>85</v>
      </c>
      <c r="I16" s="37">
        <v>101</v>
      </c>
      <c r="J16" s="37">
        <v>102</v>
      </c>
      <c r="K16" s="37">
        <v>109</v>
      </c>
      <c r="L16" s="58">
        <v>397</v>
      </c>
      <c r="M16" s="54">
        <v>83</v>
      </c>
      <c r="N16" s="37">
        <v>102</v>
      </c>
      <c r="O16" s="37">
        <v>117</v>
      </c>
      <c r="P16" s="37">
        <v>87</v>
      </c>
      <c r="Q16" s="58">
        <v>389</v>
      </c>
      <c r="R16" s="54">
        <v>98</v>
      </c>
      <c r="S16" s="37">
        <v>102</v>
      </c>
      <c r="T16" s="37">
        <v>120</v>
      </c>
      <c r="U16" s="37">
        <v>100</v>
      </c>
      <c r="V16" s="58">
        <v>420</v>
      </c>
      <c r="W16" s="54">
        <v>90</v>
      </c>
      <c r="X16" s="54">
        <v>109</v>
      </c>
      <c r="Y16" s="37">
        <v>122</v>
      </c>
    </row>
    <row r="17" spans="2:25" x14ac:dyDescent="0.25">
      <c r="B17" s="48" t="s">
        <v>34</v>
      </c>
      <c r="C17" s="55">
        <v>47</v>
      </c>
      <c r="D17" s="38">
        <v>36</v>
      </c>
      <c r="E17" s="38">
        <v>36</v>
      </c>
      <c r="F17" s="38">
        <v>45</v>
      </c>
      <c r="G17" s="52">
        <v>164</v>
      </c>
      <c r="H17" s="55">
        <v>61</v>
      </c>
      <c r="I17" s="38">
        <v>36</v>
      </c>
      <c r="J17" s="38">
        <v>34</v>
      </c>
      <c r="K17" s="38">
        <v>47</v>
      </c>
      <c r="L17" s="52">
        <v>178</v>
      </c>
      <c r="M17" s="55">
        <v>70</v>
      </c>
      <c r="N17" s="38">
        <v>41</v>
      </c>
      <c r="O17" s="38">
        <v>44</v>
      </c>
      <c r="P17" s="38">
        <v>63</v>
      </c>
      <c r="Q17" s="52">
        <v>218</v>
      </c>
      <c r="R17" s="55">
        <v>90</v>
      </c>
      <c r="S17" s="38">
        <v>66</v>
      </c>
      <c r="T17" s="38">
        <v>51</v>
      </c>
      <c r="U17" s="38">
        <v>62</v>
      </c>
      <c r="V17" s="52">
        <v>269</v>
      </c>
      <c r="W17" s="55">
        <v>76</v>
      </c>
      <c r="X17" s="55">
        <v>40</v>
      </c>
      <c r="Y17" s="38">
        <v>42</v>
      </c>
    </row>
    <row r="18" spans="2:25" x14ac:dyDescent="0.25">
      <c r="B18" s="48" t="s">
        <v>35</v>
      </c>
      <c r="C18" s="55">
        <v>-82</v>
      </c>
      <c r="D18" s="38">
        <v>-33</v>
      </c>
      <c r="E18" s="38">
        <v>11</v>
      </c>
      <c r="F18" s="38">
        <v>-97</v>
      </c>
      <c r="G18" s="52">
        <v>-201</v>
      </c>
      <c r="H18" s="55">
        <v>40</v>
      </c>
      <c r="I18" s="38">
        <v>-63</v>
      </c>
      <c r="J18" s="38">
        <v>203</v>
      </c>
      <c r="K18" s="38">
        <v>32</v>
      </c>
      <c r="L18" s="52">
        <v>212</v>
      </c>
      <c r="M18" s="55">
        <v>186</v>
      </c>
      <c r="N18" s="38">
        <v>112</v>
      </c>
      <c r="O18" s="38">
        <v>92</v>
      </c>
      <c r="P18" s="38">
        <v>101</v>
      </c>
      <c r="Q18" s="52">
        <v>491</v>
      </c>
      <c r="R18" s="55">
        <v>-19</v>
      </c>
      <c r="S18" s="38">
        <v>92</v>
      </c>
      <c r="T18" s="38">
        <v>-7</v>
      </c>
      <c r="U18" s="38">
        <v>34</v>
      </c>
      <c r="V18" s="52">
        <v>100</v>
      </c>
      <c r="W18" s="55">
        <v>159</v>
      </c>
      <c r="X18" s="55">
        <v>-80</v>
      </c>
      <c r="Y18" s="38">
        <v>13</v>
      </c>
    </row>
    <row r="19" spans="2:25" x14ac:dyDescent="0.25">
      <c r="B19" s="48" t="s">
        <v>36</v>
      </c>
      <c r="C19" s="55">
        <v>-25</v>
      </c>
      <c r="D19" s="38">
        <v>-24</v>
      </c>
      <c r="E19" s="38">
        <v>-23</v>
      </c>
      <c r="F19" s="38">
        <v>-28</v>
      </c>
      <c r="G19" s="52">
        <v>-100</v>
      </c>
      <c r="H19" s="55">
        <v>-28</v>
      </c>
      <c r="I19" s="38">
        <v>-27</v>
      </c>
      <c r="J19" s="38">
        <v>-22</v>
      </c>
      <c r="K19" s="38">
        <v>-30</v>
      </c>
      <c r="L19" s="52">
        <v>-107</v>
      </c>
      <c r="M19" s="55">
        <v>-26</v>
      </c>
      <c r="N19" s="38">
        <v>-20</v>
      </c>
      <c r="O19" s="38">
        <v>-27</v>
      </c>
      <c r="P19" s="38">
        <v>-34</v>
      </c>
      <c r="Q19" s="52">
        <v>-107</v>
      </c>
      <c r="R19" s="55">
        <v>26</v>
      </c>
      <c r="S19" s="38">
        <v>-12</v>
      </c>
      <c r="T19" s="38">
        <v>-22</v>
      </c>
      <c r="U19" s="38">
        <v>-25</v>
      </c>
      <c r="V19" s="52">
        <v>-33</v>
      </c>
      <c r="W19" s="55">
        <v>-22</v>
      </c>
      <c r="X19" s="55">
        <v>-21</v>
      </c>
      <c r="Y19" s="38">
        <v>-27</v>
      </c>
    </row>
    <row r="20" spans="2:25" s="1" customFormat="1" x14ac:dyDescent="0.25">
      <c r="B20" s="48" t="s">
        <v>37</v>
      </c>
      <c r="C20" s="56">
        <v>28</v>
      </c>
      <c r="D20" s="40">
        <v>80</v>
      </c>
      <c r="E20" s="40">
        <v>130</v>
      </c>
      <c r="F20" s="40">
        <v>16</v>
      </c>
      <c r="G20" s="52">
        <v>254</v>
      </c>
      <c r="H20" s="56">
        <v>158</v>
      </c>
      <c r="I20" s="40">
        <v>47</v>
      </c>
      <c r="J20" s="40">
        <v>317</v>
      </c>
      <c r="K20" s="40">
        <v>158</v>
      </c>
      <c r="L20" s="52">
        <v>680</v>
      </c>
      <c r="M20" s="56">
        <v>313</v>
      </c>
      <c r="N20" s="40">
        <v>235</v>
      </c>
      <c r="O20" s="40">
        <v>226</v>
      </c>
      <c r="P20" s="40">
        <v>217</v>
      </c>
      <c r="Q20" s="52">
        <v>991</v>
      </c>
      <c r="R20" s="56">
        <v>195</v>
      </c>
      <c r="S20" s="40">
        <v>248</v>
      </c>
      <c r="T20" s="40">
        <v>142</v>
      </c>
      <c r="U20" s="40">
        <v>171</v>
      </c>
      <c r="V20" s="52">
        <v>756</v>
      </c>
      <c r="W20" s="56">
        <v>303</v>
      </c>
      <c r="X20" s="56">
        <v>48</v>
      </c>
      <c r="Y20" s="40">
        <v>150</v>
      </c>
    </row>
    <row r="21" spans="2:25" x14ac:dyDescent="0.25">
      <c r="B21" s="49" t="s">
        <v>38</v>
      </c>
      <c r="C21" s="57">
        <v>115</v>
      </c>
      <c r="D21" s="41">
        <v>178</v>
      </c>
      <c r="E21" s="41">
        <v>231</v>
      </c>
      <c r="F21" s="41">
        <v>118</v>
      </c>
      <c r="G21" s="53">
        <v>642</v>
      </c>
      <c r="H21" s="57">
        <v>258</v>
      </c>
      <c r="I21" s="41">
        <v>146</v>
      </c>
      <c r="J21" s="41">
        <v>418</v>
      </c>
      <c r="K21" s="41">
        <v>261</v>
      </c>
      <c r="L21" s="53">
        <v>1083</v>
      </c>
      <c r="M21" s="57">
        <v>412</v>
      </c>
      <c r="N21" s="41">
        <v>334</v>
      </c>
      <c r="O21" s="41">
        <v>325</v>
      </c>
      <c r="P21" s="41">
        <v>316</v>
      </c>
      <c r="Q21" s="53">
        <v>1387</v>
      </c>
      <c r="R21" s="57">
        <v>294</v>
      </c>
      <c r="S21" s="41">
        <v>352</v>
      </c>
      <c r="T21" s="41">
        <v>237</v>
      </c>
      <c r="U21" s="41">
        <v>258</v>
      </c>
      <c r="V21" s="53">
        <v>1141</v>
      </c>
      <c r="W21" s="57">
        <v>391</v>
      </c>
      <c r="X21" s="57">
        <v>133</v>
      </c>
      <c r="Y21" s="41">
        <v>239</v>
      </c>
    </row>
    <row r="22" spans="2:25" x14ac:dyDescent="0.25">
      <c r="B22" s="123" t="s">
        <v>49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2:25" x14ac:dyDescent="0.25">
      <c r="B23" s="109" t="s">
        <v>28</v>
      </c>
      <c r="C23" s="117" t="s">
        <v>50</v>
      </c>
      <c r="D23" s="117" t="s">
        <v>51</v>
      </c>
      <c r="E23" s="117" t="s">
        <v>52</v>
      </c>
      <c r="F23" s="117" t="s">
        <v>53</v>
      </c>
      <c r="G23" s="124" t="s">
        <v>72</v>
      </c>
      <c r="H23" s="117" t="s">
        <v>71</v>
      </c>
      <c r="I23" s="117" t="s">
        <v>70</v>
      </c>
      <c r="J23" s="117" t="s">
        <v>69</v>
      </c>
      <c r="K23" s="117" t="s">
        <v>68</v>
      </c>
      <c r="L23" s="124" t="s">
        <v>67</v>
      </c>
      <c r="M23" s="117" t="s">
        <v>66</v>
      </c>
      <c r="N23" s="117" t="s">
        <v>65</v>
      </c>
      <c r="O23" s="117" t="s">
        <v>64</v>
      </c>
      <c r="P23" s="117" t="s">
        <v>63</v>
      </c>
      <c r="Q23" s="124" t="s">
        <v>62</v>
      </c>
      <c r="R23" s="117" t="s">
        <v>61</v>
      </c>
      <c r="S23" s="117" t="s">
        <v>60</v>
      </c>
      <c r="T23" s="117" t="s">
        <v>59</v>
      </c>
      <c r="U23" s="117" t="s">
        <v>58</v>
      </c>
      <c r="V23" s="124" t="s">
        <v>54</v>
      </c>
      <c r="W23" s="117" t="s">
        <v>57</v>
      </c>
      <c r="X23" s="117" t="s">
        <v>56</v>
      </c>
      <c r="Y23" s="117" t="s">
        <v>55</v>
      </c>
    </row>
    <row r="24" spans="2:25" x14ac:dyDescent="0.25">
      <c r="B24" s="19" t="s">
        <v>33</v>
      </c>
      <c r="C24" s="54">
        <v>88</v>
      </c>
      <c r="D24" s="37">
        <v>101</v>
      </c>
      <c r="E24" s="37">
        <v>106</v>
      </c>
      <c r="F24" s="37">
        <v>96</v>
      </c>
      <c r="G24" s="58">
        <v>391</v>
      </c>
      <c r="H24" s="54">
        <v>85</v>
      </c>
      <c r="I24" s="37">
        <v>101</v>
      </c>
      <c r="J24" s="37">
        <v>102</v>
      </c>
      <c r="K24" s="37">
        <v>109</v>
      </c>
      <c r="L24" s="58">
        <v>397</v>
      </c>
      <c r="M24" s="54">
        <v>83</v>
      </c>
      <c r="N24" s="37">
        <v>102</v>
      </c>
      <c r="O24" s="37">
        <v>117</v>
      </c>
      <c r="P24" s="37">
        <v>87</v>
      </c>
      <c r="Q24" s="58">
        <v>389</v>
      </c>
      <c r="R24" s="54">
        <v>98</v>
      </c>
      <c r="S24" s="37">
        <v>102</v>
      </c>
      <c r="T24" s="37">
        <v>120</v>
      </c>
      <c r="U24" s="37">
        <v>100</v>
      </c>
      <c r="V24" s="58">
        <v>420</v>
      </c>
      <c r="W24" s="54">
        <v>90</v>
      </c>
      <c r="X24" s="54">
        <v>109</v>
      </c>
      <c r="Y24" s="37">
        <v>122</v>
      </c>
    </row>
    <row r="25" spans="2:25" x14ac:dyDescent="0.25">
      <c r="B25" s="19" t="s">
        <v>34</v>
      </c>
      <c r="C25" s="55">
        <v>47</v>
      </c>
      <c r="D25" s="38">
        <v>36</v>
      </c>
      <c r="E25" s="38">
        <v>36</v>
      </c>
      <c r="F25" s="38">
        <v>45</v>
      </c>
      <c r="G25" s="52">
        <v>164</v>
      </c>
      <c r="H25" s="55">
        <v>61</v>
      </c>
      <c r="I25" s="38">
        <v>36</v>
      </c>
      <c r="J25" s="38">
        <v>34</v>
      </c>
      <c r="K25" s="38">
        <v>47</v>
      </c>
      <c r="L25" s="52">
        <v>178</v>
      </c>
      <c r="M25" s="55">
        <v>70</v>
      </c>
      <c r="N25" s="38">
        <v>41</v>
      </c>
      <c r="O25" s="38">
        <v>44</v>
      </c>
      <c r="P25" s="38">
        <v>63</v>
      </c>
      <c r="Q25" s="52">
        <v>218</v>
      </c>
      <c r="R25" s="55">
        <v>90</v>
      </c>
      <c r="S25" s="38">
        <v>66</v>
      </c>
      <c r="T25" s="38">
        <v>51</v>
      </c>
      <c r="U25" s="38">
        <v>62</v>
      </c>
      <c r="V25" s="52">
        <v>269</v>
      </c>
      <c r="W25" s="55">
        <v>76</v>
      </c>
      <c r="X25" s="55">
        <v>40</v>
      </c>
      <c r="Y25" s="38">
        <v>42</v>
      </c>
    </row>
    <row r="26" spans="2:25" x14ac:dyDescent="0.25">
      <c r="B26" s="19" t="s">
        <v>35</v>
      </c>
      <c r="C26" s="55">
        <v>5</v>
      </c>
      <c r="D26" s="38">
        <v>-25</v>
      </c>
      <c r="E26" s="38">
        <v>83</v>
      </c>
      <c r="F26" s="38">
        <v>-3</v>
      </c>
      <c r="G26" s="52">
        <v>60</v>
      </c>
      <c r="H26" s="55">
        <v>-6</v>
      </c>
      <c r="I26" s="38">
        <v>25</v>
      </c>
      <c r="J26" s="38">
        <v>54</v>
      </c>
      <c r="K26" s="38">
        <v>90</v>
      </c>
      <c r="L26" s="52">
        <v>163</v>
      </c>
      <c r="M26" s="55">
        <v>161</v>
      </c>
      <c r="N26" s="38">
        <v>152</v>
      </c>
      <c r="O26" s="38">
        <v>108</v>
      </c>
      <c r="P26" s="38">
        <v>58</v>
      </c>
      <c r="Q26" s="52">
        <v>479</v>
      </c>
      <c r="R26" s="55">
        <v>94</v>
      </c>
      <c r="S26" s="38">
        <v>60</v>
      </c>
      <c r="T26" s="38">
        <v>-16</v>
      </c>
      <c r="U26" s="38">
        <v>55</v>
      </c>
      <c r="V26" s="52">
        <v>193</v>
      </c>
      <c r="W26" s="55">
        <v>74</v>
      </c>
      <c r="X26" s="55">
        <v>-54</v>
      </c>
      <c r="Y26" s="38">
        <v>108</v>
      </c>
    </row>
    <row r="27" spans="2:25" x14ac:dyDescent="0.25">
      <c r="B27" s="19" t="s">
        <v>36</v>
      </c>
      <c r="C27" s="55">
        <v>-25</v>
      </c>
      <c r="D27" s="38">
        <v>-24</v>
      </c>
      <c r="E27" s="38">
        <v>-23</v>
      </c>
      <c r="F27" s="38">
        <v>-28</v>
      </c>
      <c r="G27" s="52">
        <v>-100</v>
      </c>
      <c r="H27" s="55">
        <v>-28</v>
      </c>
      <c r="I27" s="38">
        <v>-27</v>
      </c>
      <c r="J27" s="38">
        <v>-22</v>
      </c>
      <c r="K27" s="38">
        <v>-30</v>
      </c>
      <c r="L27" s="52">
        <v>-107</v>
      </c>
      <c r="M27" s="55">
        <v>-26</v>
      </c>
      <c r="N27" s="38">
        <v>-20</v>
      </c>
      <c r="O27" s="38">
        <v>-27</v>
      </c>
      <c r="P27" s="38">
        <v>-34</v>
      </c>
      <c r="Q27" s="52">
        <v>-107</v>
      </c>
      <c r="R27" s="55">
        <v>26</v>
      </c>
      <c r="S27" s="38">
        <v>-12</v>
      </c>
      <c r="T27" s="38">
        <v>-22</v>
      </c>
      <c r="U27" s="38">
        <v>-25</v>
      </c>
      <c r="V27" s="52">
        <v>-33</v>
      </c>
      <c r="W27" s="55">
        <v>-22</v>
      </c>
      <c r="X27" s="55">
        <v>-21</v>
      </c>
      <c r="Y27" s="38">
        <v>-27</v>
      </c>
    </row>
    <row r="28" spans="2:25" x14ac:dyDescent="0.25">
      <c r="B28" s="19" t="s">
        <v>37</v>
      </c>
      <c r="C28" s="56">
        <v>115</v>
      </c>
      <c r="D28" s="40">
        <v>88</v>
      </c>
      <c r="E28" s="40">
        <v>202</v>
      </c>
      <c r="F28" s="40">
        <v>110</v>
      </c>
      <c r="G28" s="52">
        <v>515</v>
      </c>
      <c r="H28" s="56">
        <v>112</v>
      </c>
      <c r="I28" s="40">
        <v>135</v>
      </c>
      <c r="J28" s="40">
        <v>168</v>
      </c>
      <c r="K28" s="40">
        <v>216</v>
      </c>
      <c r="L28" s="52">
        <v>631</v>
      </c>
      <c r="M28" s="56">
        <v>288</v>
      </c>
      <c r="N28" s="40">
        <v>275</v>
      </c>
      <c r="O28" s="40">
        <v>242</v>
      </c>
      <c r="P28" s="40">
        <v>174</v>
      </c>
      <c r="Q28" s="52">
        <v>979</v>
      </c>
      <c r="R28" s="56">
        <v>308</v>
      </c>
      <c r="S28" s="40">
        <v>216</v>
      </c>
      <c r="T28" s="40">
        <v>133</v>
      </c>
      <c r="U28" s="40">
        <v>192</v>
      </c>
      <c r="V28" s="52">
        <v>849</v>
      </c>
      <c r="W28" s="56">
        <v>218</v>
      </c>
      <c r="X28" s="56">
        <v>74</v>
      </c>
      <c r="Y28" s="40">
        <v>245</v>
      </c>
    </row>
    <row r="29" spans="2:25" x14ac:dyDescent="0.25">
      <c r="B29" s="18" t="s">
        <v>38</v>
      </c>
      <c r="C29" s="57">
        <v>202</v>
      </c>
      <c r="D29" s="41">
        <v>186</v>
      </c>
      <c r="E29" s="41">
        <v>303</v>
      </c>
      <c r="F29" s="41">
        <v>212</v>
      </c>
      <c r="G29" s="53">
        <v>903</v>
      </c>
      <c r="H29" s="57">
        <v>212</v>
      </c>
      <c r="I29" s="41">
        <v>234</v>
      </c>
      <c r="J29" s="41">
        <v>269</v>
      </c>
      <c r="K29" s="41">
        <v>319</v>
      </c>
      <c r="L29" s="53">
        <v>1034</v>
      </c>
      <c r="M29" s="57">
        <v>387</v>
      </c>
      <c r="N29" s="41">
        <v>374</v>
      </c>
      <c r="O29" s="41">
        <v>341</v>
      </c>
      <c r="P29" s="41">
        <v>273</v>
      </c>
      <c r="Q29" s="53">
        <v>1375</v>
      </c>
      <c r="R29" s="57">
        <v>407</v>
      </c>
      <c r="S29" s="41">
        <v>320</v>
      </c>
      <c r="T29" s="41">
        <v>228</v>
      </c>
      <c r="U29" s="41">
        <v>279</v>
      </c>
      <c r="V29" s="53">
        <v>1234</v>
      </c>
      <c r="W29" s="57">
        <v>306</v>
      </c>
      <c r="X29" s="57">
        <v>159</v>
      </c>
      <c r="Y29" s="41">
        <v>334</v>
      </c>
    </row>
    <row r="30" spans="2:25" x14ac:dyDescent="0.25">
      <c r="C30" s="42"/>
      <c r="D30" s="42"/>
      <c r="E30" s="42"/>
      <c r="F30" s="42"/>
      <c r="G30" s="43"/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42"/>
      <c r="S30" s="42"/>
      <c r="T30" s="42"/>
      <c r="U30" s="42"/>
      <c r="V30" s="43"/>
      <c r="W30" s="4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10"/>
  <sheetViews>
    <sheetView view="pageBreakPreview" zoomScaleNormal="7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.75" outlineLevelCol="1" x14ac:dyDescent="0.25"/>
  <cols>
    <col min="1" max="1" width="3.875" style="2" customWidth="1"/>
    <col min="2" max="2" width="27.375" style="20" customWidth="1"/>
    <col min="3" max="5" width="11.875" style="20" hidden="1" customWidth="1" outlineLevel="1"/>
    <col min="6" max="6" width="12.625" style="20" customWidth="1" collapsed="1"/>
    <col min="7" max="9" width="12.625" style="20" hidden="1" customWidth="1" outlineLevel="1"/>
    <col min="10" max="10" width="12.625" style="20" customWidth="1" collapsed="1"/>
    <col min="11" max="13" width="12.625" style="20" hidden="1" customWidth="1" outlineLevel="1"/>
    <col min="14" max="14" width="12.625" style="20" customWidth="1" collapsed="1"/>
    <col min="15" max="17" width="12.625" style="20" hidden="1" customWidth="1" outlineLevel="1"/>
    <col min="18" max="18" width="12.625" style="20" customWidth="1" collapsed="1"/>
    <col min="19" max="19" width="12.625" style="20" customWidth="1"/>
    <col min="20" max="21" width="12.625" style="2" customWidth="1"/>
    <col min="22" max="16384" width="9" style="2"/>
  </cols>
  <sheetData>
    <row r="2" spans="2:21" customFormat="1" ht="16.5" thickBot="1" x14ac:dyDescent="0.3">
      <c r="B2" s="44" t="s">
        <v>46</v>
      </c>
    </row>
    <row r="3" spans="2:21" customFormat="1" ht="15" thickBot="1" x14ac:dyDescent="0.25">
      <c r="B3" s="114" t="s">
        <v>28</v>
      </c>
      <c r="C3" s="118" t="s">
        <v>91</v>
      </c>
      <c r="D3" s="119" t="s">
        <v>90</v>
      </c>
      <c r="E3" s="119" t="s">
        <v>89</v>
      </c>
      <c r="F3" s="120" t="s">
        <v>88</v>
      </c>
      <c r="G3" s="121" t="s">
        <v>87</v>
      </c>
      <c r="H3" s="122" t="s">
        <v>86</v>
      </c>
      <c r="I3" s="122" t="s">
        <v>85</v>
      </c>
      <c r="J3" s="120" t="s">
        <v>84</v>
      </c>
      <c r="K3" s="121" t="s">
        <v>83</v>
      </c>
      <c r="L3" s="122" t="s">
        <v>82</v>
      </c>
      <c r="M3" s="122" t="s">
        <v>81</v>
      </c>
      <c r="N3" s="120" t="s">
        <v>80</v>
      </c>
      <c r="O3" s="121" t="s">
        <v>79</v>
      </c>
      <c r="P3" s="122" t="s">
        <v>78</v>
      </c>
      <c r="Q3" s="122" t="s">
        <v>77</v>
      </c>
      <c r="R3" s="120" t="s">
        <v>76</v>
      </c>
      <c r="S3" s="121" t="s">
        <v>75</v>
      </c>
      <c r="T3" s="122" t="s">
        <v>74</v>
      </c>
      <c r="U3" s="120" t="s">
        <v>73</v>
      </c>
    </row>
    <row r="4" spans="2:21" customFormat="1" ht="14.25" x14ac:dyDescent="0.2">
      <c r="B4" s="45" t="s">
        <v>40</v>
      </c>
      <c r="C4" s="32">
        <v>5228</v>
      </c>
      <c r="D4" s="26">
        <v>5253</v>
      </c>
      <c r="E4" s="26">
        <v>5361</v>
      </c>
      <c r="F4" s="33">
        <v>6174</v>
      </c>
      <c r="G4" s="32">
        <v>5957</v>
      </c>
      <c r="H4" s="26">
        <v>6482</v>
      </c>
      <c r="I4" s="26">
        <v>7538</v>
      </c>
      <c r="J4" s="33">
        <v>3444</v>
      </c>
      <c r="K4" s="32">
        <v>3651</v>
      </c>
      <c r="L4" s="26">
        <v>3299</v>
      </c>
      <c r="M4" s="26">
        <v>3222</v>
      </c>
      <c r="N4" s="33">
        <v>3044</v>
      </c>
      <c r="O4" s="32">
        <v>3096</v>
      </c>
      <c r="P4" s="26">
        <v>3528</v>
      </c>
      <c r="Q4" s="26">
        <v>3126</v>
      </c>
      <c r="R4" s="33">
        <v>3784</v>
      </c>
      <c r="S4" s="32">
        <v>3778</v>
      </c>
      <c r="T4" s="26">
        <v>3212</v>
      </c>
      <c r="U4" s="26">
        <v>3719</v>
      </c>
    </row>
    <row r="5" spans="2:21" customFormat="1" ht="14.25" x14ac:dyDescent="0.2">
      <c r="B5" s="45" t="s">
        <v>45</v>
      </c>
      <c r="C5" s="32">
        <v>8139</v>
      </c>
      <c r="D5" s="26">
        <v>8115</v>
      </c>
      <c r="E5" s="26">
        <v>8085</v>
      </c>
      <c r="F5" s="33">
        <v>7317</v>
      </c>
      <c r="G5" s="32">
        <v>7169</v>
      </c>
      <c r="H5" s="26">
        <v>7088</v>
      </c>
      <c r="I5" s="26">
        <v>7028</v>
      </c>
      <c r="J5" s="33">
        <v>7042</v>
      </c>
      <c r="K5" s="32">
        <v>6961</v>
      </c>
      <c r="L5" s="26">
        <v>6997</v>
      </c>
      <c r="M5" s="26">
        <v>6856</v>
      </c>
      <c r="N5" s="33">
        <v>7398</v>
      </c>
      <c r="O5" s="32">
        <v>7935</v>
      </c>
      <c r="P5" s="26">
        <v>7897</v>
      </c>
      <c r="Q5" s="26">
        <v>7856</v>
      </c>
      <c r="R5" s="33">
        <v>8437</v>
      </c>
      <c r="S5" s="32">
        <v>8335</v>
      </c>
      <c r="T5" s="26">
        <v>8513</v>
      </c>
      <c r="U5" s="26">
        <v>8506</v>
      </c>
    </row>
    <row r="6" spans="2:21" customFormat="1" ht="14.25" x14ac:dyDescent="0.2">
      <c r="B6" s="45" t="s">
        <v>41</v>
      </c>
      <c r="C6" s="32">
        <v>4375</v>
      </c>
      <c r="D6" s="26">
        <v>4083</v>
      </c>
      <c r="E6" s="26">
        <v>4054</v>
      </c>
      <c r="F6" s="33">
        <v>6146</v>
      </c>
      <c r="G6" s="32">
        <v>5940</v>
      </c>
      <c r="H6" s="26">
        <v>5928</v>
      </c>
      <c r="I6" s="26">
        <v>6858</v>
      </c>
      <c r="J6" s="33">
        <v>3226</v>
      </c>
      <c r="K6" s="32">
        <v>3172</v>
      </c>
      <c r="L6" s="26">
        <v>2867</v>
      </c>
      <c r="M6" s="26">
        <v>2541</v>
      </c>
      <c r="N6" s="33">
        <v>2877</v>
      </c>
      <c r="O6" s="32">
        <v>2628</v>
      </c>
      <c r="P6" s="26">
        <v>2850</v>
      </c>
      <c r="Q6" s="26">
        <v>2288</v>
      </c>
      <c r="R6" s="33">
        <v>2810</v>
      </c>
      <c r="S6" s="32">
        <v>2400</v>
      </c>
      <c r="T6" s="26">
        <v>1971</v>
      </c>
      <c r="U6" s="26">
        <v>2379</v>
      </c>
    </row>
    <row r="7" spans="2:21" customFormat="1" ht="14.25" x14ac:dyDescent="0.2">
      <c r="B7" s="45" t="s">
        <v>42</v>
      </c>
      <c r="C7" s="32">
        <v>5738</v>
      </c>
      <c r="D7" s="26">
        <v>5999</v>
      </c>
      <c r="E7" s="26">
        <v>6068</v>
      </c>
      <c r="F7" s="33">
        <v>4003</v>
      </c>
      <c r="G7" s="32">
        <v>4004</v>
      </c>
      <c r="H7" s="26">
        <v>4432</v>
      </c>
      <c r="I7" s="26">
        <v>4430</v>
      </c>
      <c r="J7" s="33">
        <v>4241</v>
      </c>
      <c r="K7" s="32">
        <v>4230</v>
      </c>
      <c r="L7" s="26">
        <v>4232</v>
      </c>
      <c r="M7" s="26">
        <v>4234</v>
      </c>
      <c r="N7" s="33">
        <v>4258</v>
      </c>
      <c r="O7" s="32">
        <v>4934</v>
      </c>
      <c r="P7" s="26">
        <v>4943</v>
      </c>
      <c r="Q7" s="26">
        <v>4946</v>
      </c>
      <c r="R7" s="33">
        <v>5853</v>
      </c>
      <c r="S7" s="32">
        <v>5885</v>
      </c>
      <c r="T7" s="26">
        <v>5882</v>
      </c>
      <c r="U7" s="26">
        <v>5884</v>
      </c>
    </row>
    <row r="8" spans="2:21" customFormat="1" ht="14.25" x14ac:dyDescent="0.2">
      <c r="B8" s="45" t="s">
        <v>43</v>
      </c>
      <c r="C8" s="32">
        <v>3254</v>
      </c>
      <c r="D8" s="26">
        <v>3286</v>
      </c>
      <c r="E8" s="26">
        <v>3324</v>
      </c>
      <c r="F8" s="33">
        <v>3342</v>
      </c>
      <c r="G8" s="32">
        <v>3182</v>
      </c>
      <c r="H8" s="26">
        <v>3210</v>
      </c>
      <c r="I8" s="26">
        <v>3278</v>
      </c>
      <c r="J8" s="33">
        <v>3019</v>
      </c>
      <c r="K8" s="32">
        <v>3210</v>
      </c>
      <c r="L8" s="26">
        <v>3197</v>
      </c>
      <c r="M8" s="26">
        <v>3303</v>
      </c>
      <c r="N8" s="33">
        <v>3307</v>
      </c>
      <c r="O8" s="32">
        <v>3469</v>
      </c>
      <c r="P8" s="26">
        <v>3632</v>
      </c>
      <c r="Q8" s="26">
        <v>3748</v>
      </c>
      <c r="R8" s="33">
        <v>3558</v>
      </c>
      <c r="S8" s="32">
        <v>3828</v>
      </c>
      <c r="T8" s="26">
        <v>3872</v>
      </c>
      <c r="U8" s="26">
        <v>3962</v>
      </c>
    </row>
    <row r="9" spans="2:21" customFormat="1" thickBot="1" x14ac:dyDescent="0.3">
      <c r="B9" s="46" t="s">
        <v>44</v>
      </c>
      <c r="C9" s="34">
        <v>13367</v>
      </c>
      <c r="D9" s="35">
        <v>13368</v>
      </c>
      <c r="E9" s="35">
        <v>13446</v>
      </c>
      <c r="F9" s="36">
        <v>13491</v>
      </c>
      <c r="G9" s="34">
        <v>13126</v>
      </c>
      <c r="H9" s="35">
        <v>13570</v>
      </c>
      <c r="I9" s="35">
        <v>14566</v>
      </c>
      <c r="J9" s="36">
        <v>10486</v>
      </c>
      <c r="K9" s="34">
        <v>10612</v>
      </c>
      <c r="L9" s="35">
        <v>10296</v>
      </c>
      <c r="M9" s="35">
        <v>10078</v>
      </c>
      <c r="N9" s="36">
        <v>10442</v>
      </c>
      <c r="O9" s="34">
        <v>11031</v>
      </c>
      <c r="P9" s="35">
        <v>11425</v>
      </c>
      <c r="Q9" s="35">
        <v>10982</v>
      </c>
      <c r="R9" s="36">
        <v>12221</v>
      </c>
      <c r="S9" s="34">
        <v>12113</v>
      </c>
      <c r="T9" s="35">
        <v>11725</v>
      </c>
      <c r="U9" s="35">
        <v>12225</v>
      </c>
    </row>
    <row r="10" spans="2:21" s="21" customFormat="1" x14ac:dyDescent="0.2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"/>
      <c r="U10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תמצית נתוני רווחיות (WEB)</vt:lpstr>
      <vt:lpstr>תמצית נתוני רווחיות - מאוחד</vt:lpstr>
      <vt:lpstr>תמצית רווח תפעולי לפי מגזר</vt:lpstr>
      <vt:lpstr>תמצית נתוני מאזן</vt:lpstr>
      <vt:lpstr>Condensed Statement of Income</vt:lpstr>
      <vt:lpstr>Condensed Balance Sheet</vt:lpstr>
      <vt:lpstr>'Condensed Balance Sheet'!Print_Area</vt:lpstr>
      <vt:lpstr>'Condensed Statement of Income'!Print_Area</vt:lpstr>
      <vt:lpstr>'תמצית נתוני מאזן'!Print_Area</vt:lpstr>
      <vt:lpstr>'תמצית נתוני רווחיות - מאוחד'!Print_Area</vt:lpstr>
      <vt:lpstr>'תמצית נתוני רווחיות (WEB)'!Print_Area</vt:lpstr>
      <vt:lpstr>'תמצית רווח תפעולי לפי מגזר'!Print_Area</vt:lpstr>
      <vt:lpstr>'Condensed Balance Sheet'!Print_Titles</vt:lpstr>
      <vt:lpstr>'Condensed Statement of Income'!Print_Titles</vt:lpstr>
      <vt:lpstr>'תמצית נתוני רווחיות - מאוחד'!Print_Titles</vt:lpstr>
      <vt:lpstr>'תמצית נתוני רווחיות (WEB)'!Print_Titles</vt:lpstr>
      <vt:lpstr>'תמצית רווח תפעולי לפי מגזר'!Print_Titles</vt:lpstr>
    </vt:vector>
  </TitlesOfParts>
  <Company>PAZ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אילן יפת</dc:creator>
  <cp:lastModifiedBy>Omri Arens - עמרי ארנס</cp:lastModifiedBy>
  <cp:lastPrinted>2020-03-26T07:15:43Z</cp:lastPrinted>
  <dcterms:created xsi:type="dcterms:W3CDTF">2017-06-21T07:39:09Z</dcterms:created>
  <dcterms:modified xsi:type="dcterms:W3CDTF">2021-03-18T14:17:51Z</dcterms:modified>
</cp:coreProperties>
</file>